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<sst xmlns="http://schemas.openxmlformats.org/spreadsheetml/2006/main" count="314" uniqueCount="139">
  <si>
    <t>Ж14</t>
  </si>
  <si>
    <t>Якименко</t>
  </si>
  <si>
    <t>Анна</t>
  </si>
  <si>
    <t>Шебекино СЮТур</t>
  </si>
  <si>
    <t>№</t>
  </si>
  <si>
    <t>Ф.</t>
  </si>
  <si>
    <t>И.</t>
  </si>
  <si>
    <t>Команда</t>
  </si>
  <si>
    <t xml:space="preserve">Мишнева </t>
  </si>
  <si>
    <t>Кристина</t>
  </si>
  <si>
    <t>Братчина</t>
  </si>
  <si>
    <t>Алена</t>
  </si>
  <si>
    <t>БОЦДЮТиЭ</t>
  </si>
  <si>
    <t>Усова</t>
  </si>
  <si>
    <t>Светлана</t>
  </si>
  <si>
    <t>Литвинова</t>
  </si>
  <si>
    <t>Ж16</t>
  </si>
  <si>
    <t>Брагина</t>
  </si>
  <si>
    <t>Эльвира</t>
  </si>
  <si>
    <t xml:space="preserve">Сапронова </t>
  </si>
  <si>
    <t>Анастасия</t>
  </si>
  <si>
    <t>Спартак</t>
  </si>
  <si>
    <t>Коробейник</t>
  </si>
  <si>
    <t>Дарья</t>
  </si>
  <si>
    <t xml:space="preserve">Белых </t>
  </si>
  <si>
    <t>Галина</t>
  </si>
  <si>
    <t xml:space="preserve">Коренькова </t>
  </si>
  <si>
    <t>Виолетта</t>
  </si>
  <si>
    <t>Губкинский район</t>
  </si>
  <si>
    <t>Тарасова</t>
  </si>
  <si>
    <t>Мария</t>
  </si>
  <si>
    <t>Истомина</t>
  </si>
  <si>
    <t>Екатерина</t>
  </si>
  <si>
    <t>Масалитина</t>
  </si>
  <si>
    <t>Татьяна</t>
  </si>
  <si>
    <t>Зубкова</t>
  </si>
  <si>
    <t>Кислая</t>
  </si>
  <si>
    <t>Алла</t>
  </si>
  <si>
    <t>Ж18</t>
  </si>
  <si>
    <t>Лукашова</t>
  </si>
  <si>
    <t>Виктория</t>
  </si>
  <si>
    <t>Гуторова</t>
  </si>
  <si>
    <t>Наталья</t>
  </si>
  <si>
    <t>Кондратова</t>
  </si>
  <si>
    <t>Софья</t>
  </si>
  <si>
    <t>Совакова</t>
  </si>
  <si>
    <t>Евгения</t>
  </si>
  <si>
    <t>Чуприна</t>
  </si>
  <si>
    <t>М14</t>
  </si>
  <si>
    <t>Леонов</t>
  </si>
  <si>
    <t>Дмитрий</t>
  </si>
  <si>
    <t>Азаров</t>
  </si>
  <si>
    <t>Михаил</t>
  </si>
  <si>
    <t>Жданов</t>
  </si>
  <si>
    <t>Лев</t>
  </si>
  <si>
    <t>Кулешов</t>
  </si>
  <si>
    <t>Бершаков</t>
  </si>
  <si>
    <t>Андрей</t>
  </si>
  <si>
    <t>Чан</t>
  </si>
  <si>
    <t>Павел</t>
  </si>
  <si>
    <t>Бледных</t>
  </si>
  <si>
    <t>Александр</t>
  </si>
  <si>
    <t>Иван</t>
  </si>
  <si>
    <t>Савченко</t>
  </si>
  <si>
    <t>Глеб</t>
  </si>
  <si>
    <t>М16</t>
  </si>
  <si>
    <t>Черемисин</t>
  </si>
  <si>
    <t xml:space="preserve">Лихневский </t>
  </si>
  <si>
    <t xml:space="preserve">Кучменко </t>
  </si>
  <si>
    <t>Гуляев</t>
  </si>
  <si>
    <t>Самак</t>
  </si>
  <si>
    <t>Максим</t>
  </si>
  <si>
    <t xml:space="preserve">Шебекино </t>
  </si>
  <si>
    <t>Репин</t>
  </si>
  <si>
    <t>Сергей</t>
  </si>
  <si>
    <t>Малышев</t>
  </si>
  <si>
    <t>Илья</t>
  </si>
  <si>
    <t>Огурцов</t>
  </si>
  <si>
    <t>М18</t>
  </si>
  <si>
    <t>Панченко</t>
  </si>
  <si>
    <t>Сивков</t>
  </si>
  <si>
    <t>Евгений</t>
  </si>
  <si>
    <t>Сергеев</t>
  </si>
  <si>
    <t>Антон</t>
  </si>
  <si>
    <t>Козлов</t>
  </si>
  <si>
    <t>Прокопишин</t>
  </si>
  <si>
    <t>Ж20</t>
  </si>
  <si>
    <t>М20</t>
  </si>
  <si>
    <t>Азарова</t>
  </si>
  <si>
    <t xml:space="preserve">Ровенских </t>
  </si>
  <si>
    <t>Любовь</t>
  </si>
  <si>
    <t>Черницкая</t>
  </si>
  <si>
    <t>Елена</t>
  </si>
  <si>
    <t>Борисов</t>
  </si>
  <si>
    <t>Колопатин</t>
  </si>
  <si>
    <t>Алексей</t>
  </si>
  <si>
    <t>СДЮСШОР 8</t>
  </si>
  <si>
    <t>Ряполов</t>
  </si>
  <si>
    <t>Бабаев</t>
  </si>
  <si>
    <t>Перелыгин</t>
  </si>
  <si>
    <t>Васильева</t>
  </si>
  <si>
    <t>Марина</t>
  </si>
  <si>
    <t>Очки 24.04</t>
  </si>
  <si>
    <t>Очки 25.04</t>
  </si>
  <si>
    <t>Кононова</t>
  </si>
  <si>
    <t>Юлия</t>
  </si>
  <si>
    <t>Ж21</t>
  </si>
  <si>
    <t>Бондарева</t>
  </si>
  <si>
    <t>Орион</t>
  </si>
  <si>
    <t xml:space="preserve">Великих </t>
  </si>
  <si>
    <t>Вячеслав</t>
  </si>
  <si>
    <t xml:space="preserve">Макухин </t>
  </si>
  <si>
    <t>Поздняков</t>
  </si>
  <si>
    <t>Олимп</t>
  </si>
  <si>
    <t>М21</t>
  </si>
  <si>
    <t xml:space="preserve">Рукавицын </t>
  </si>
  <si>
    <t>Николай</t>
  </si>
  <si>
    <t xml:space="preserve">Паладиев </t>
  </si>
  <si>
    <t>Новые звезды</t>
  </si>
  <si>
    <t>Ефименко</t>
  </si>
  <si>
    <t>Лотос</t>
  </si>
  <si>
    <t>Усов</t>
  </si>
  <si>
    <t>Ирбис</t>
  </si>
  <si>
    <t>Очки синтез 1</t>
  </si>
  <si>
    <t>Очки синтез 2</t>
  </si>
  <si>
    <t>Очки синтез 3</t>
  </si>
  <si>
    <t>Горбачева</t>
  </si>
  <si>
    <t xml:space="preserve">Малиновская </t>
  </si>
  <si>
    <t>Вероника</t>
  </si>
  <si>
    <t>Сумма 2-х из 5</t>
  </si>
  <si>
    <t>Фуников</t>
  </si>
  <si>
    <t>Будченко</t>
  </si>
  <si>
    <t>Шебекино</t>
  </si>
  <si>
    <t xml:space="preserve">Харламов </t>
  </si>
  <si>
    <t>Цуканов</t>
  </si>
  <si>
    <t>Егор</t>
  </si>
  <si>
    <t>Сумма 3-х из 5</t>
  </si>
  <si>
    <t>Текущий ранг  по группам МЖ 14-21</t>
  </si>
  <si>
    <t>Европа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</si>
</sst>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;[Red]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4">
      <selection activeCell="O112" sqref="O112"/>
    </sheetView>
  </sheetViews>
  <sheetFormatPr defaultColWidth="9.00390625" defaultRowHeight="12.75"/>
  <cols>
    <col min="1" max="1" width="5.125" style="1" customWidth="1"/>
    <col min="2" max="2" width="13.25390625" style="0" customWidth="1"/>
    <col min="3" max="3" width="10.25390625" style="0" customWidth="1"/>
    <col min="4" max="4" width="18.00390625" style="0" customWidth="1"/>
    <col min="5" max="5" width="9.875" style="0" hidden="1" customWidth="1"/>
    <col min="6" max="6" width="9.625" style="0" hidden="1" customWidth="1"/>
    <col min="7" max="7" width="10.75390625" style="1" customWidth="1"/>
    <col min="8" max="8" width="9.375" style="1" hidden="1" customWidth="1"/>
    <col min="9" max="9" width="0" style="1" hidden="1" customWidth="1"/>
    <col min="10" max="10" width="10.25390625" style="1" customWidth="1"/>
    <col min="11" max="11" width="12.875" style="27" customWidth="1"/>
    <col min="12" max="12" width="13.25390625" style="27" customWidth="1"/>
    <col min="13" max="13" width="12.875" style="27" customWidth="1"/>
    <col min="14" max="14" width="13.875" style="1" customWidth="1"/>
  </cols>
  <sheetData>
    <row r="1" spans="1:7" ht="15.75">
      <c r="A1" s="22" t="s">
        <v>137</v>
      </c>
      <c r="B1" s="22"/>
      <c r="C1" s="22"/>
      <c r="D1" s="22"/>
      <c r="E1" s="22"/>
      <c r="F1" s="22"/>
      <c r="G1" s="22"/>
    </row>
    <row r="3" ht="12.75">
      <c r="A3" s="6" t="s">
        <v>0</v>
      </c>
    </row>
    <row r="5" spans="1:14" ht="12.75">
      <c r="A5" s="2" t="s">
        <v>4</v>
      </c>
      <c r="B5" s="3" t="s">
        <v>5</v>
      </c>
      <c r="C5" s="3" t="s">
        <v>6</v>
      </c>
      <c r="D5" s="3" t="s">
        <v>7</v>
      </c>
      <c r="E5" s="3"/>
      <c r="F5" s="7">
        <v>40292</v>
      </c>
      <c r="G5" s="2" t="s">
        <v>102</v>
      </c>
      <c r="H5" s="2">
        <v>25</v>
      </c>
      <c r="I5" s="28">
        <v>40293</v>
      </c>
      <c r="J5" s="2" t="s">
        <v>103</v>
      </c>
      <c r="K5" s="18" t="s">
        <v>123</v>
      </c>
      <c r="L5" s="18" t="s">
        <v>124</v>
      </c>
      <c r="M5" s="18" t="s">
        <v>125</v>
      </c>
      <c r="N5" s="2" t="s">
        <v>129</v>
      </c>
    </row>
    <row r="6" spans="1:14" ht="12.75">
      <c r="A6" s="2">
        <v>1</v>
      </c>
      <c r="B6" s="3" t="s">
        <v>1</v>
      </c>
      <c r="C6" s="3" t="s">
        <v>2</v>
      </c>
      <c r="D6" s="3" t="s">
        <v>3</v>
      </c>
      <c r="E6" s="5">
        <v>0.008113425925925925</v>
      </c>
      <c r="F6" s="3"/>
      <c r="G6" s="4"/>
      <c r="H6" s="29">
        <v>0.02181712962962963</v>
      </c>
      <c r="I6" s="2"/>
      <c r="J6" s="4"/>
      <c r="K6" s="18">
        <v>200</v>
      </c>
      <c r="L6" s="18">
        <v>200</v>
      </c>
      <c r="M6" s="18">
        <v>200</v>
      </c>
      <c r="N6" s="32">
        <v>400</v>
      </c>
    </row>
    <row r="7" spans="1:14" ht="12.75">
      <c r="A7" s="2">
        <v>2</v>
      </c>
      <c r="B7" s="3" t="s">
        <v>8</v>
      </c>
      <c r="C7" s="3" t="s">
        <v>9</v>
      </c>
      <c r="D7" s="3" t="s">
        <v>3</v>
      </c>
      <c r="E7" s="5">
        <v>0.00811342592592592</v>
      </c>
      <c r="F7" s="5">
        <v>0.008113425925925925</v>
      </c>
      <c r="G7" s="4">
        <f>300-F7/E7*100</f>
        <v>199.99999999999994</v>
      </c>
      <c r="H7" s="29">
        <v>0.02181712962962963</v>
      </c>
      <c r="I7" s="29">
        <v>0.02181712962962963</v>
      </c>
      <c r="J7" s="4">
        <f>300-I7/H7*100</f>
        <v>200</v>
      </c>
      <c r="K7" s="13">
        <v>193.6</v>
      </c>
      <c r="L7" s="13">
        <v>176</v>
      </c>
      <c r="M7" s="13">
        <v>191.7</v>
      </c>
      <c r="N7" s="32">
        <v>400</v>
      </c>
    </row>
    <row r="8" spans="1:14" ht="12.75">
      <c r="A8" s="2">
        <v>3</v>
      </c>
      <c r="B8" s="3" t="s">
        <v>13</v>
      </c>
      <c r="C8" s="3" t="s">
        <v>14</v>
      </c>
      <c r="D8" s="3" t="s">
        <v>12</v>
      </c>
      <c r="E8" s="5">
        <v>0.008113425925925925</v>
      </c>
      <c r="F8" s="5">
        <v>0.01244212962962963</v>
      </c>
      <c r="G8" s="4">
        <f>300-F8/E8*100</f>
        <v>146.64764621968615</v>
      </c>
      <c r="H8" s="29">
        <v>0.02181712962962963</v>
      </c>
      <c r="I8" s="29">
        <v>0.02443287037037037</v>
      </c>
      <c r="J8" s="4">
        <f>300-I8/H8*100</f>
        <v>188.0106100795756</v>
      </c>
      <c r="K8" s="13">
        <v>197.7</v>
      </c>
      <c r="L8" s="18">
        <v>181.6</v>
      </c>
      <c r="M8" s="18">
        <v>197.1</v>
      </c>
      <c r="N8" s="33">
        <f>K8+M8</f>
        <v>394.79999999999995</v>
      </c>
    </row>
    <row r="9" spans="1:14" ht="12.75">
      <c r="A9" s="2">
        <v>4</v>
      </c>
      <c r="B9" s="3" t="s">
        <v>15</v>
      </c>
      <c r="C9" s="3" t="s">
        <v>9</v>
      </c>
      <c r="D9" s="3" t="s">
        <v>3</v>
      </c>
      <c r="E9" s="5">
        <v>0.00811342592592592</v>
      </c>
      <c r="F9" s="3"/>
      <c r="G9" s="4"/>
      <c r="H9" s="29">
        <v>0.0218171296296296</v>
      </c>
      <c r="I9" s="2"/>
      <c r="J9" s="4"/>
      <c r="K9" s="18">
        <v>183.7</v>
      </c>
      <c r="L9" s="18">
        <v>186.6</v>
      </c>
      <c r="M9" s="18">
        <v>179.1</v>
      </c>
      <c r="N9" s="33">
        <v>370.3</v>
      </c>
    </row>
    <row r="10" spans="1:14" ht="12.75">
      <c r="A10" s="2">
        <v>5</v>
      </c>
      <c r="B10" s="8" t="s">
        <v>100</v>
      </c>
      <c r="C10" s="8" t="s">
        <v>101</v>
      </c>
      <c r="D10" s="8" t="s">
        <v>12</v>
      </c>
      <c r="E10" s="5">
        <v>0.008113425925925925</v>
      </c>
      <c r="F10" s="5">
        <v>0.008738425925925926</v>
      </c>
      <c r="G10" s="4">
        <f>300-F10/E10*100</f>
        <v>192.29671897289586</v>
      </c>
      <c r="H10" s="29">
        <v>0.0218171296296296</v>
      </c>
      <c r="I10" s="29">
        <v>0.02849537037037037</v>
      </c>
      <c r="J10" s="4">
        <f>300-I10/H10*100</f>
        <v>169.38992042440302</v>
      </c>
      <c r="K10" s="18"/>
      <c r="L10" s="18"/>
      <c r="M10" s="18"/>
      <c r="N10" s="4">
        <f>G10+J10</f>
        <v>361.6866393972989</v>
      </c>
    </row>
    <row r="11" spans="1:14" ht="12.75">
      <c r="A11" s="2">
        <v>6</v>
      </c>
      <c r="B11" s="3" t="s">
        <v>10</v>
      </c>
      <c r="C11" s="3" t="s">
        <v>11</v>
      </c>
      <c r="D11" s="3" t="s">
        <v>12</v>
      </c>
      <c r="E11" s="5">
        <v>0.00811342592592592</v>
      </c>
      <c r="F11" s="3"/>
      <c r="G11" s="4"/>
      <c r="H11" s="29">
        <v>0.0218171296296296</v>
      </c>
      <c r="I11" s="29">
        <v>0.022511574074074073</v>
      </c>
      <c r="J11" s="4">
        <f>300-I11/H11*100</f>
        <v>196.8169761273208</v>
      </c>
      <c r="K11" s="18"/>
      <c r="L11" s="18"/>
      <c r="M11" s="18"/>
      <c r="N11" s="4">
        <v>196.82</v>
      </c>
    </row>
    <row r="13" ht="12.75">
      <c r="A13" s="6" t="s">
        <v>16</v>
      </c>
    </row>
    <row r="15" spans="1:14" ht="12.75">
      <c r="A15" s="2" t="s">
        <v>4</v>
      </c>
      <c r="B15" s="3" t="s">
        <v>5</v>
      </c>
      <c r="C15" s="3" t="s">
        <v>6</v>
      </c>
      <c r="D15" s="3" t="s">
        <v>7</v>
      </c>
      <c r="E15" s="3"/>
      <c r="F15" s="7">
        <v>40292</v>
      </c>
      <c r="G15" s="2" t="s">
        <v>102</v>
      </c>
      <c r="H15" s="2">
        <v>25</v>
      </c>
      <c r="I15" s="28">
        <v>40293</v>
      </c>
      <c r="J15" s="2" t="s">
        <v>103</v>
      </c>
      <c r="K15" s="18" t="s">
        <v>123</v>
      </c>
      <c r="L15" s="18" t="s">
        <v>124</v>
      </c>
      <c r="M15" s="18" t="s">
        <v>125</v>
      </c>
      <c r="N15" s="2" t="s">
        <v>129</v>
      </c>
    </row>
    <row r="16" spans="1:15" ht="12.75">
      <c r="A16" s="2">
        <v>1</v>
      </c>
      <c r="B16" s="3" t="s">
        <v>22</v>
      </c>
      <c r="C16" s="3" t="s">
        <v>23</v>
      </c>
      <c r="D16" s="3" t="s">
        <v>3</v>
      </c>
      <c r="E16" s="5">
        <v>0.00925925925925926</v>
      </c>
      <c r="F16" s="5">
        <v>0.00925925925925926</v>
      </c>
      <c r="G16" s="4">
        <f aca="true" t="shared" si="0" ref="G16:G25">300-F16/E16*100</f>
        <v>200</v>
      </c>
      <c r="H16" s="29">
        <v>0.02908564814814815</v>
      </c>
      <c r="I16" s="29">
        <v>0.02908564814814815</v>
      </c>
      <c r="J16" s="4">
        <f aca="true" t="shared" si="1" ref="J16:J26">300-I16/H16*100</f>
        <v>200</v>
      </c>
      <c r="K16" s="13">
        <v>170.3</v>
      </c>
      <c r="L16" s="13">
        <v>200</v>
      </c>
      <c r="M16" s="13">
        <v>200</v>
      </c>
      <c r="N16" s="2">
        <v>400</v>
      </c>
      <c r="O16" t="s">
        <v>138</v>
      </c>
    </row>
    <row r="17" spans="1:14" ht="12.75">
      <c r="A17" s="2">
        <v>2</v>
      </c>
      <c r="B17" s="3" t="s">
        <v>17</v>
      </c>
      <c r="C17" s="3" t="s">
        <v>18</v>
      </c>
      <c r="D17" s="3" t="s">
        <v>3</v>
      </c>
      <c r="E17" s="5">
        <v>0.00925925925925926</v>
      </c>
      <c r="F17" s="5">
        <v>0.009340277777777777</v>
      </c>
      <c r="G17" s="4">
        <f t="shared" si="0"/>
        <v>199.125</v>
      </c>
      <c r="H17" s="29">
        <v>0.02908564814814815</v>
      </c>
      <c r="I17" s="29">
        <v>0.0359837962962963</v>
      </c>
      <c r="J17" s="4">
        <f t="shared" si="1"/>
        <v>176.28332670115398</v>
      </c>
      <c r="K17" s="13">
        <v>200</v>
      </c>
      <c r="L17" s="18">
        <v>192.6</v>
      </c>
      <c r="M17" s="18">
        <v>164.8</v>
      </c>
      <c r="N17" s="34">
        <f>G17+K17</f>
        <v>399.125</v>
      </c>
    </row>
    <row r="18" spans="1:14" ht="12.75">
      <c r="A18" s="2">
        <v>3</v>
      </c>
      <c r="B18" s="3" t="s">
        <v>19</v>
      </c>
      <c r="C18" s="3" t="s">
        <v>20</v>
      </c>
      <c r="D18" s="3" t="s">
        <v>21</v>
      </c>
      <c r="E18" s="5">
        <v>0.00925925925925926</v>
      </c>
      <c r="F18" s="5">
        <v>0.009837962962962963</v>
      </c>
      <c r="G18" s="4">
        <f t="shared" si="0"/>
        <v>193.75</v>
      </c>
      <c r="H18" s="29">
        <v>0.0290856481481481</v>
      </c>
      <c r="I18" s="29">
        <v>0.04304398148148148</v>
      </c>
      <c r="J18" s="4">
        <f t="shared" si="1"/>
        <v>152.0095503382409</v>
      </c>
      <c r="K18" s="13">
        <v>193.2</v>
      </c>
      <c r="L18" s="13">
        <v>199.1</v>
      </c>
      <c r="M18" s="13">
        <v>173</v>
      </c>
      <c r="N18" s="34">
        <f>G18+L18</f>
        <v>392.85</v>
      </c>
    </row>
    <row r="19" spans="1:14" ht="12.75">
      <c r="A19" s="2">
        <v>4</v>
      </c>
      <c r="B19" s="3" t="s">
        <v>36</v>
      </c>
      <c r="C19" s="3" t="s">
        <v>37</v>
      </c>
      <c r="D19" s="3" t="s">
        <v>3</v>
      </c>
      <c r="E19" s="5">
        <v>0.00925925925925926</v>
      </c>
      <c r="F19" s="5">
        <v>0.009363425925925926</v>
      </c>
      <c r="G19" s="4">
        <f t="shared" si="0"/>
        <v>198.875</v>
      </c>
      <c r="H19" s="29">
        <v>0.0290856481481481</v>
      </c>
      <c r="I19" s="29">
        <v>0.040636574074074075</v>
      </c>
      <c r="J19" s="4">
        <f t="shared" si="1"/>
        <v>160.28651014723414</v>
      </c>
      <c r="K19" s="18">
        <v>146.2</v>
      </c>
      <c r="L19" s="18">
        <v>182.2</v>
      </c>
      <c r="M19" s="18">
        <v>93.4</v>
      </c>
      <c r="N19" s="34">
        <f>G19+L19</f>
        <v>381.075</v>
      </c>
    </row>
    <row r="20" spans="1:14" ht="12.75">
      <c r="A20" s="2">
        <v>5</v>
      </c>
      <c r="B20" s="8" t="s">
        <v>127</v>
      </c>
      <c r="C20" s="8" t="s">
        <v>128</v>
      </c>
      <c r="D20" s="8" t="s">
        <v>21</v>
      </c>
      <c r="E20" s="5">
        <v>0.00925925925925926</v>
      </c>
      <c r="F20" s="5">
        <v>0.010810185185185185</v>
      </c>
      <c r="G20" s="2">
        <f t="shared" si="0"/>
        <v>183.25000000000003</v>
      </c>
      <c r="H20" s="29">
        <v>0.0290856481481481</v>
      </c>
      <c r="I20" s="29">
        <v>0.040810185185185185</v>
      </c>
      <c r="J20" s="4">
        <f t="shared" si="1"/>
        <v>159.68961400716253</v>
      </c>
      <c r="K20" s="18">
        <v>193.1</v>
      </c>
      <c r="L20" s="18">
        <v>187.6</v>
      </c>
      <c r="M20" s="18">
        <v>126.9</v>
      </c>
      <c r="N20" s="33">
        <f>K20+L20</f>
        <v>380.7</v>
      </c>
    </row>
    <row r="21" spans="1:14" ht="12.75">
      <c r="A21" s="2">
        <v>6</v>
      </c>
      <c r="B21" s="3" t="s">
        <v>24</v>
      </c>
      <c r="C21" s="3" t="s">
        <v>25</v>
      </c>
      <c r="D21" s="3" t="s">
        <v>21</v>
      </c>
      <c r="E21" s="5">
        <v>0.00925925925925926</v>
      </c>
      <c r="F21" s="5">
        <v>0.010115740740740741</v>
      </c>
      <c r="G21" s="4">
        <f t="shared" si="0"/>
        <v>190.75</v>
      </c>
      <c r="H21" s="29">
        <v>0.0290856481481481</v>
      </c>
      <c r="I21" s="29">
        <v>0.04461805555555556</v>
      </c>
      <c r="J21" s="4">
        <f t="shared" si="1"/>
        <v>146.59769200159147</v>
      </c>
      <c r="K21" s="13">
        <v>168.9</v>
      </c>
      <c r="L21" s="13">
        <v>185.6</v>
      </c>
      <c r="M21" s="13">
        <v>162.8</v>
      </c>
      <c r="N21" s="4">
        <f>G21+L21</f>
        <v>376.35</v>
      </c>
    </row>
    <row r="22" spans="1:14" ht="12.75">
      <c r="A22" s="2">
        <v>7</v>
      </c>
      <c r="B22" s="8" t="s">
        <v>126</v>
      </c>
      <c r="C22" s="8" t="s">
        <v>34</v>
      </c>
      <c r="D22" s="8" t="s">
        <v>3</v>
      </c>
      <c r="E22" s="5">
        <v>0.00925925925925926</v>
      </c>
      <c r="F22" s="5">
        <v>0.010625</v>
      </c>
      <c r="G22" s="2">
        <f t="shared" si="0"/>
        <v>185.25</v>
      </c>
      <c r="H22" s="29">
        <v>0.0290856481481481</v>
      </c>
      <c r="I22" s="29">
        <v>0.06032407407407408</v>
      </c>
      <c r="J22" s="4">
        <f t="shared" si="1"/>
        <v>92.59848786311147</v>
      </c>
      <c r="K22" s="18">
        <v>167.9</v>
      </c>
      <c r="L22" s="18">
        <v>185.2</v>
      </c>
      <c r="M22" s="18">
        <v>154.8</v>
      </c>
      <c r="N22" s="2">
        <f>G22+L22</f>
        <v>370.45</v>
      </c>
    </row>
    <row r="23" spans="1:14" ht="12.75">
      <c r="A23" s="2">
        <v>8</v>
      </c>
      <c r="B23" s="3" t="s">
        <v>26</v>
      </c>
      <c r="C23" s="3" t="s">
        <v>27</v>
      </c>
      <c r="D23" s="3" t="s">
        <v>28</v>
      </c>
      <c r="E23" s="5">
        <v>0.00925925925925926</v>
      </c>
      <c r="F23" s="5">
        <v>0.01082175925925926</v>
      </c>
      <c r="G23" s="4">
        <f t="shared" si="0"/>
        <v>183.125</v>
      </c>
      <c r="H23" s="29">
        <v>0.0290856481481481</v>
      </c>
      <c r="I23" s="29">
        <v>0.05289351851851851</v>
      </c>
      <c r="J23" s="4">
        <f t="shared" si="1"/>
        <v>118.1456426581772</v>
      </c>
      <c r="K23" s="18">
        <v>139.3</v>
      </c>
      <c r="L23" s="18">
        <v>171</v>
      </c>
      <c r="M23" s="18">
        <v>155.8</v>
      </c>
      <c r="N23" s="4">
        <f>G23+L23</f>
        <v>354.125</v>
      </c>
    </row>
    <row r="24" spans="1:14" ht="12.75">
      <c r="A24" s="2">
        <v>9</v>
      </c>
      <c r="B24" s="3" t="s">
        <v>29</v>
      </c>
      <c r="C24" s="3" t="s">
        <v>30</v>
      </c>
      <c r="D24" s="3" t="s">
        <v>3</v>
      </c>
      <c r="E24" s="5">
        <v>0.00925925925925926</v>
      </c>
      <c r="F24" s="5">
        <v>0.011145833333333334</v>
      </c>
      <c r="G24" s="4">
        <f t="shared" si="0"/>
        <v>179.625</v>
      </c>
      <c r="H24" s="29">
        <v>0.0290856481481481</v>
      </c>
      <c r="I24" s="29">
        <v>0.04891203703703704</v>
      </c>
      <c r="J24" s="4">
        <f t="shared" si="1"/>
        <v>131.83446080381984</v>
      </c>
      <c r="K24" s="18">
        <v>134.1</v>
      </c>
      <c r="L24" s="18">
        <v>164</v>
      </c>
      <c r="M24" s="18">
        <v>138.6</v>
      </c>
      <c r="N24" s="4">
        <f>G24+L24</f>
        <v>343.625</v>
      </c>
    </row>
    <row r="25" spans="1:14" ht="12.75">
      <c r="A25" s="2">
        <v>10</v>
      </c>
      <c r="B25" s="3" t="s">
        <v>33</v>
      </c>
      <c r="C25" s="3" t="s">
        <v>34</v>
      </c>
      <c r="D25" s="3" t="s">
        <v>12</v>
      </c>
      <c r="E25" s="5">
        <v>0.00925925925925926</v>
      </c>
      <c r="F25" s="5">
        <v>0.01267361111111111</v>
      </c>
      <c r="G25" s="4">
        <f t="shared" si="0"/>
        <v>163.12500000000003</v>
      </c>
      <c r="H25" s="29">
        <v>0.0290856481481481</v>
      </c>
      <c r="I25" s="29">
        <v>0.041041666666666664</v>
      </c>
      <c r="J25" s="4">
        <f t="shared" si="1"/>
        <v>158.89375248706702</v>
      </c>
      <c r="K25" s="18">
        <v>130.1</v>
      </c>
      <c r="L25" s="18">
        <v>173.4</v>
      </c>
      <c r="M25" s="18">
        <v>115.2</v>
      </c>
      <c r="N25" s="4">
        <f>G25+L25</f>
        <v>336.52500000000003</v>
      </c>
    </row>
    <row r="26" spans="1:14" ht="12.75">
      <c r="A26" s="2">
        <v>11</v>
      </c>
      <c r="B26" s="3" t="s">
        <v>31</v>
      </c>
      <c r="C26" s="3" t="s">
        <v>32</v>
      </c>
      <c r="D26" s="3" t="s">
        <v>12</v>
      </c>
      <c r="E26" s="5">
        <v>0.00925925925925926</v>
      </c>
      <c r="F26" s="3"/>
      <c r="G26" s="4"/>
      <c r="H26" s="29">
        <v>0.0290856481481481</v>
      </c>
      <c r="I26" s="29">
        <v>0.0493287037037037</v>
      </c>
      <c r="J26" s="4">
        <f t="shared" si="1"/>
        <v>130.40191006764798</v>
      </c>
      <c r="K26" s="18">
        <v>158.7</v>
      </c>
      <c r="L26" s="18">
        <v>166.8</v>
      </c>
      <c r="M26" s="18">
        <v>139.9</v>
      </c>
      <c r="N26" s="2">
        <f>K26+L26</f>
        <v>325.5</v>
      </c>
    </row>
    <row r="27" spans="1:14" ht="12.75">
      <c r="A27" s="2">
        <v>12</v>
      </c>
      <c r="B27" s="3" t="s">
        <v>35</v>
      </c>
      <c r="C27" s="3" t="s">
        <v>32</v>
      </c>
      <c r="D27" s="3" t="s">
        <v>12</v>
      </c>
      <c r="E27" s="5">
        <v>0.00925925925925926</v>
      </c>
      <c r="F27" s="5">
        <v>0.011643518518518518</v>
      </c>
      <c r="G27" s="4">
        <f>300-F27/E27*100</f>
        <v>174.25</v>
      </c>
      <c r="H27" s="29">
        <v>0.0290856481481481</v>
      </c>
      <c r="I27" s="2"/>
      <c r="J27" s="4"/>
      <c r="K27" s="18"/>
      <c r="L27" s="18"/>
      <c r="M27" s="18"/>
      <c r="N27" s="4">
        <f>G27</f>
        <v>174.25</v>
      </c>
    </row>
    <row r="29" ht="12.75">
      <c r="A29" s="6" t="s">
        <v>38</v>
      </c>
    </row>
    <row r="30" ht="12.75">
      <c r="A30" s="6"/>
    </row>
    <row r="31" spans="1:14" ht="12.75">
      <c r="A31" s="2" t="s">
        <v>4</v>
      </c>
      <c r="B31" s="3" t="s">
        <v>5</v>
      </c>
      <c r="C31" s="3" t="s">
        <v>6</v>
      </c>
      <c r="D31" s="3" t="s">
        <v>7</v>
      </c>
      <c r="E31" s="3"/>
      <c r="F31" s="7">
        <v>40292</v>
      </c>
      <c r="G31" s="2" t="s">
        <v>102</v>
      </c>
      <c r="H31" s="2">
        <v>25</v>
      </c>
      <c r="I31" s="28">
        <v>40293</v>
      </c>
      <c r="J31" s="2" t="s">
        <v>103</v>
      </c>
      <c r="K31" s="18" t="s">
        <v>123</v>
      </c>
      <c r="L31" s="18" t="s">
        <v>124</v>
      </c>
      <c r="M31" s="18" t="s">
        <v>125</v>
      </c>
      <c r="N31" s="2" t="s">
        <v>129</v>
      </c>
    </row>
    <row r="32" spans="1:14" ht="12.75">
      <c r="A32" s="2">
        <v>1</v>
      </c>
      <c r="B32" s="3" t="s">
        <v>43</v>
      </c>
      <c r="C32" s="3" t="s">
        <v>44</v>
      </c>
      <c r="D32" s="3" t="s">
        <v>21</v>
      </c>
      <c r="E32" s="5">
        <v>0.0100462962962963</v>
      </c>
      <c r="F32" s="5">
        <v>0.010046296296296296</v>
      </c>
      <c r="G32" s="4">
        <f>300-F32/E32*100</f>
        <v>200.00000000000003</v>
      </c>
      <c r="H32" s="29">
        <v>0.0315740740740741</v>
      </c>
      <c r="I32" s="29">
        <v>0.031574074074074074</v>
      </c>
      <c r="J32" s="4">
        <f>300-I32/H32*100</f>
        <v>200.00000000000009</v>
      </c>
      <c r="K32" s="13">
        <v>200</v>
      </c>
      <c r="L32" s="13">
        <v>200</v>
      </c>
      <c r="M32" s="18">
        <v>189.26</v>
      </c>
      <c r="N32" s="33">
        <v>400</v>
      </c>
    </row>
    <row r="33" spans="1:17" ht="12.75">
      <c r="A33" s="2">
        <v>2</v>
      </c>
      <c r="B33" s="3" t="s">
        <v>41</v>
      </c>
      <c r="C33" s="3" t="s">
        <v>42</v>
      </c>
      <c r="D33" s="3" t="s">
        <v>21</v>
      </c>
      <c r="E33" s="5">
        <v>0.010046296296296296</v>
      </c>
      <c r="F33" s="5">
        <v>0.014108796296296295</v>
      </c>
      <c r="G33" s="4">
        <f>300-F33/E33*100</f>
        <v>159.56221198156683</v>
      </c>
      <c r="H33" s="29">
        <v>0.031574074074074074</v>
      </c>
      <c r="I33" s="29">
        <v>0.03840277777777778</v>
      </c>
      <c r="J33" s="4">
        <f>300-I33/H33*100</f>
        <v>178.3724340175953</v>
      </c>
      <c r="K33" s="13">
        <v>198.6</v>
      </c>
      <c r="L33" s="13">
        <v>186.5</v>
      </c>
      <c r="M33" s="18">
        <v>191.9</v>
      </c>
      <c r="N33" s="33">
        <f>K33+M33</f>
        <v>390.5</v>
      </c>
      <c r="O33" s="19"/>
      <c r="P33" s="19"/>
      <c r="Q33" s="20"/>
    </row>
    <row r="34" spans="1:17" ht="12.75">
      <c r="A34" s="2">
        <v>3</v>
      </c>
      <c r="B34" s="8" t="s">
        <v>104</v>
      </c>
      <c r="C34" s="8" t="s">
        <v>105</v>
      </c>
      <c r="D34" s="8" t="s">
        <v>21</v>
      </c>
      <c r="E34" s="5">
        <v>0.0100462962962963</v>
      </c>
      <c r="F34" s="5">
        <v>0.014108796296296295</v>
      </c>
      <c r="G34" s="4">
        <f>300-F34/E34*100</f>
        <v>159.5622119815669</v>
      </c>
      <c r="H34" s="29">
        <v>0.0315740740740741</v>
      </c>
      <c r="I34" s="29">
        <v>0.04108796296296296</v>
      </c>
      <c r="J34" s="4">
        <f>300-I34/H34*100</f>
        <v>169.86803519061598</v>
      </c>
      <c r="K34" s="13">
        <v>170.1</v>
      </c>
      <c r="L34" s="13">
        <v>186.7</v>
      </c>
      <c r="M34" s="18">
        <v>200</v>
      </c>
      <c r="N34" s="33">
        <f>L34+M34</f>
        <v>386.7</v>
      </c>
      <c r="O34" s="19"/>
      <c r="P34" s="19"/>
      <c r="Q34" s="20"/>
    </row>
    <row r="35" spans="1:17" ht="12.75">
      <c r="A35" s="2">
        <v>4</v>
      </c>
      <c r="B35" s="3" t="s">
        <v>39</v>
      </c>
      <c r="C35" s="3" t="s">
        <v>40</v>
      </c>
      <c r="D35" s="3" t="s">
        <v>12</v>
      </c>
      <c r="E35" s="5">
        <v>0.010046296296296296</v>
      </c>
      <c r="F35" s="5">
        <v>0.011076388888888887</v>
      </c>
      <c r="G35" s="4">
        <f>300-F35/E35*100</f>
        <v>189.74654377880188</v>
      </c>
      <c r="H35" s="29">
        <v>0.031574074074074074</v>
      </c>
      <c r="I35" s="29">
        <v>0.035833333333333335</v>
      </c>
      <c r="J35" s="4">
        <f>300-I35/H35*100</f>
        <v>186.51026392961876</v>
      </c>
      <c r="K35" s="18"/>
      <c r="L35" s="18"/>
      <c r="M35" s="18"/>
      <c r="N35" s="4">
        <f>G35+J35</f>
        <v>376.25680770842064</v>
      </c>
      <c r="O35" s="19"/>
      <c r="P35" s="19"/>
      <c r="Q35" s="20"/>
    </row>
    <row r="36" spans="1:17" ht="12.75">
      <c r="A36" s="2">
        <v>5</v>
      </c>
      <c r="B36" s="3" t="s">
        <v>47</v>
      </c>
      <c r="C36" s="3" t="s">
        <v>34</v>
      </c>
      <c r="D36" s="3" t="s">
        <v>12</v>
      </c>
      <c r="E36" s="5">
        <v>0.0100462962962963</v>
      </c>
      <c r="F36" s="5">
        <v>0.01273148148148148</v>
      </c>
      <c r="G36" s="4">
        <f>300-F36/E36*100</f>
        <v>173.2718894009217</v>
      </c>
      <c r="H36" s="29">
        <v>0.0315740740740741</v>
      </c>
      <c r="I36" s="29">
        <v>0.04703703703703704</v>
      </c>
      <c r="J36" s="4">
        <f>300-I36/H36*100</f>
        <v>151.02639296187698</v>
      </c>
      <c r="K36" s="13">
        <v>192.2</v>
      </c>
      <c r="L36" s="13">
        <v>183.8</v>
      </c>
      <c r="M36" s="18">
        <v>178.19</v>
      </c>
      <c r="N36" s="33">
        <f>K36+L36</f>
        <v>376</v>
      </c>
      <c r="O36" s="19"/>
      <c r="P36" s="10"/>
      <c r="Q36" s="20"/>
    </row>
    <row r="37" spans="1:17" ht="12.75">
      <c r="A37" s="2">
        <v>6</v>
      </c>
      <c r="B37" s="3" t="s">
        <v>45</v>
      </c>
      <c r="C37" s="3" t="s">
        <v>46</v>
      </c>
      <c r="D37" s="3" t="s">
        <v>3</v>
      </c>
      <c r="E37" s="5">
        <v>0.0100462962962963</v>
      </c>
      <c r="F37" s="5">
        <v>0.014814814814814814</v>
      </c>
      <c r="G37" s="4">
        <f>300-F37/E37*100</f>
        <v>152.53456221198164</v>
      </c>
      <c r="H37" s="29">
        <v>0.0315740740740741</v>
      </c>
      <c r="I37" s="29">
        <v>0.0509375</v>
      </c>
      <c r="J37" s="4">
        <f>300-I37/H37*100</f>
        <v>138.6730205278594</v>
      </c>
      <c r="K37" s="18"/>
      <c r="L37" s="18"/>
      <c r="M37" s="18"/>
      <c r="N37" s="4">
        <f>G37+J37</f>
        <v>291.20758273984103</v>
      </c>
      <c r="O37" s="19"/>
      <c r="P37" s="19"/>
      <c r="Q37" s="20"/>
    </row>
    <row r="39" ht="12.75">
      <c r="A39" s="6" t="s">
        <v>86</v>
      </c>
    </row>
    <row r="41" spans="1:14" ht="12.75">
      <c r="A41" s="2" t="s">
        <v>4</v>
      </c>
      <c r="B41" s="3" t="s">
        <v>5</v>
      </c>
      <c r="C41" s="3" t="s">
        <v>6</v>
      </c>
      <c r="D41" s="3" t="s">
        <v>7</v>
      </c>
      <c r="E41" s="3"/>
      <c r="F41" s="7">
        <v>40292</v>
      </c>
      <c r="G41" s="2" t="s">
        <v>102</v>
      </c>
      <c r="H41" s="2">
        <v>25</v>
      </c>
      <c r="I41" s="28">
        <v>40293</v>
      </c>
      <c r="J41" s="2" t="s">
        <v>103</v>
      </c>
      <c r="K41" s="18" t="s">
        <v>123</v>
      </c>
      <c r="L41" s="18" t="s">
        <v>124</v>
      </c>
      <c r="M41" s="18" t="s">
        <v>125</v>
      </c>
      <c r="N41" s="2" t="s">
        <v>129</v>
      </c>
    </row>
    <row r="42" spans="1:18" ht="12.75">
      <c r="A42" s="2">
        <v>1</v>
      </c>
      <c r="B42" s="3" t="s">
        <v>88</v>
      </c>
      <c r="C42" s="3" t="s">
        <v>2</v>
      </c>
      <c r="D42" s="3" t="s">
        <v>21</v>
      </c>
      <c r="E42" s="5">
        <v>0.010752314814814814</v>
      </c>
      <c r="F42" s="5">
        <v>0.010752314814814814</v>
      </c>
      <c r="G42" s="4">
        <f>300-F42/E42*100</f>
        <v>200</v>
      </c>
      <c r="H42" s="29">
        <v>0.04263888888888889</v>
      </c>
      <c r="I42" s="29">
        <v>0.04263888888888889</v>
      </c>
      <c r="J42" s="4">
        <f>300-I42/H42*100</f>
        <v>200</v>
      </c>
      <c r="K42" s="13">
        <v>200</v>
      </c>
      <c r="L42" s="18">
        <v>200</v>
      </c>
      <c r="M42" s="18">
        <v>167.62</v>
      </c>
      <c r="N42" s="33">
        <v>400</v>
      </c>
      <c r="O42" s="19"/>
      <c r="P42" s="19"/>
      <c r="Q42" s="20"/>
      <c r="R42" s="20"/>
    </row>
    <row r="43" spans="1:14" ht="12.75">
      <c r="A43" s="2">
        <v>2</v>
      </c>
      <c r="B43" s="3" t="s">
        <v>91</v>
      </c>
      <c r="C43" s="3" t="s">
        <v>92</v>
      </c>
      <c r="D43" s="3" t="s">
        <v>21</v>
      </c>
      <c r="E43" s="5">
        <v>0.010752314814814814</v>
      </c>
      <c r="F43" s="5">
        <v>0.011736111111111109</v>
      </c>
      <c r="G43" s="4">
        <f>300-F43/E43*100</f>
        <v>190.8503767491927</v>
      </c>
      <c r="H43" s="29">
        <v>0.04263888888888889</v>
      </c>
      <c r="I43" s="29">
        <v>0.04939814814814814</v>
      </c>
      <c r="J43" s="4">
        <f>300-I43/H43*100</f>
        <v>184.14766558089036</v>
      </c>
      <c r="K43" s="13">
        <v>196.57</v>
      </c>
      <c r="L43" s="18">
        <v>193.28</v>
      </c>
      <c r="M43" s="18">
        <v>200</v>
      </c>
      <c r="N43" s="33">
        <f>M43+K43</f>
        <v>396.57</v>
      </c>
    </row>
    <row r="44" spans="1:14" ht="12.75">
      <c r="A44" s="2">
        <v>3</v>
      </c>
      <c r="B44" s="3" t="s">
        <v>89</v>
      </c>
      <c r="C44" s="3" t="s">
        <v>90</v>
      </c>
      <c r="D44" s="3" t="s">
        <v>12</v>
      </c>
      <c r="E44" s="5">
        <v>0.010752314814814814</v>
      </c>
      <c r="F44" s="3"/>
      <c r="G44" s="4"/>
      <c r="H44" s="29">
        <v>0.04263888888888889</v>
      </c>
      <c r="I44" s="29">
        <v>0.04702546296296297</v>
      </c>
      <c r="J44" s="4">
        <f>300-I44/H44*100</f>
        <v>189.71226927252985</v>
      </c>
      <c r="K44" s="18"/>
      <c r="L44" s="18"/>
      <c r="M44" s="18"/>
      <c r="N44" s="34">
        <f>J44</f>
        <v>189.71226927252985</v>
      </c>
    </row>
    <row r="45" spans="1:7" ht="12.75">
      <c r="A45" s="9"/>
      <c r="B45" s="10"/>
      <c r="C45" s="10"/>
      <c r="D45" s="10"/>
      <c r="E45" s="10"/>
      <c r="F45" s="10"/>
      <c r="G45" s="9"/>
    </row>
    <row r="46" spans="1:7" ht="12.75">
      <c r="A46" s="11" t="s">
        <v>106</v>
      </c>
      <c r="B46" s="10"/>
      <c r="C46" s="10"/>
      <c r="D46" s="10"/>
      <c r="E46" s="10"/>
      <c r="F46" s="10"/>
      <c r="G46" s="9"/>
    </row>
    <row r="47" spans="1:14" ht="12.75">
      <c r="A47" s="2" t="s">
        <v>4</v>
      </c>
      <c r="B47" s="3" t="s">
        <v>5</v>
      </c>
      <c r="C47" s="3" t="s">
        <v>6</v>
      </c>
      <c r="D47" s="3" t="s">
        <v>7</v>
      </c>
      <c r="E47" s="3"/>
      <c r="F47" s="7">
        <v>40292</v>
      </c>
      <c r="G47" s="2" t="s">
        <v>102</v>
      </c>
      <c r="H47" s="2">
        <v>25</v>
      </c>
      <c r="I47" s="28">
        <v>40293</v>
      </c>
      <c r="J47" s="2" t="s">
        <v>103</v>
      </c>
      <c r="K47" s="18" t="s">
        <v>123</v>
      </c>
      <c r="L47" s="18" t="s">
        <v>124</v>
      </c>
      <c r="M47" s="18" t="s">
        <v>125</v>
      </c>
      <c r="N47" s="2" t="s">
        <v>136</v>
      </c>
    </row>
    <row r="48" spans="1:14" ht="12.75">
      <c r="A48" s="2">
        <v>1</v>
      </c>
      <c r="B48" s="8" t="s">
        <v>107</v>
      </c>
      <c r="C48" s="8" t="s">
        <v>92</v>
      </c>
      <c r="D48" s="8" t="s">
        <v>108</v>
      </c>
      <c r="E48" s="3"/>
      <c r="F48" s="7"/>
      <c r="G48" s="2">
        <v>200</v>
      </c>
      <c r="H48" s="2"/>
      <c r="I48" s="28"/>
      <c r="J48" s="2">
        <v>200</v>
      </c>
      <c r="K48" s="18">
        <v>200</v>
      </c>
      <c r="L48" s="13">
        <v>200</v>
      </c>
      <c r="M48" s="13">
        <v>200</v>
      </c>
      <c r="N48" s="33">
        <v>600</v>
      </c>
    </row>
    <row r="49" spans="1:10" ht="12.75">
      <c r="A49" s="9"/>
      <c r="B49" s="10"/>
      <c r="C49" s="10"/>
      <c r="D49" s="10"/>
      <c r="E49" s="10"/>
      <c r="F49" s="12"/>
      <c r="G49" s="9"/>
      <c r="H49" s="9"/>
      <c r="I49" s="30"/>
      <c r="J49" s="9"/>
    </row>
    <row r="51" ht="12.75">
      <c r="A51" s="6" t="s">
        <v>48</v>
      </c>
    </row>
    <row r="53" spans="1:14" ht="12.75">
      <c r="A53" s="2" t="s">
        <v>4</v>
      </c>
      <c r="B53" s="3" t="s">
        <v>5</v>
      </c>
      <c r="C53" s="3" t="s">
        <v>6</v>
      </c>
      <c r="D53" s="3" t="s">
        <v>7</v>
      </c>
      <c r="E53" s="3"/>
      <c r="F53" s="7">
        <v>40292</v>
      </c>
      <c r="G53" s="2" t="s">
        <v>102</v>
      </c>
      <c r="H53" s="2">
        <v>25</v>
      </c>
      <c r="I53" s="28">
        <v>40293</v>
      </c>
      <c r="J53" s="2" t="s">
        <v>103</v>
      </c>
      <c r="K53" s="18" t="s">
        <v>123</v>
      </c>
      <c r="L53" s="18" t="s">
        <v>124</v>
      </c>
      <c r="M53" s="23" t="s">
        <v>125</v>
      </c>
      <c r="N53" s="2" t="s">
        <v>129</v>
      </c>
    </row>
    <row r="54" spans="1:18" ht="12.75">
      <c r="A54" s="2">
        <v>1</v>
      </c>
      <c r="B54" s="3" t="s">
        <v>51</v>
      </c>
      <c r="C54" s="3" t="s">
        <v>52</v>
      </c>
      <c r="D54" s="3" t="s">
        <v>21</v>
      </c>
      <c r="E54" s="5">
        <v>0.00875</v>
      </c>
      <c r="F54" s="5">
        <v>0.011817129629629629</v>
      </c>
      <c r="G54" s="4">
        <f>300-F54/E54*100</f>
        <v>164.94708994708998</v>
      </c>
      <c r="H54" s="29">
        <v>0.018657407407407407</v>
      </c>
      <c r="I54" s="29">
        <v>0.019108796296296294</v>
      </c>
      <c r="J54" s="4">
        <f>300-I54/H54*100</f>
        <v>197.5806451612903</v>
      </c>
      <c r="K54" s="13">
        <v>189.4</v>
      </c>
      <c r="L54" s="18">
        <v>200</v>
      </c>
      <c r="M54" s="23">
        <v>200</v>
      </c>
      <c r="N54" s="33">
        <f>L54+M54</f>
        <v>400</v>
      </c>
      <c r="O54" s="19"/>
      <c r="P54" s="19"/>
      <c r="Q54" s="20"/>
      <c r="R54" s="20"/>
    </row>
    <row r="55" spans="1:18" ht="12.75">
      <c r="A55" s="2">
        <v>2</v>
      </c>
      <c r="B55" s="3" t="s">
        <v>55</v>
      </c>
      <c r="C55" s="3" t="s">
        <v>52</v>
      </c>
      <c r="D55" s="3" t="s">
        <v>21</v>
      </c>
      <c r="E55" s="5">
        <v>0.00875</v>
      </c>
      <c r="F55" s="5">
        <v>0.00875</v>
      </c>
      <c r="G55" s="4">
        <f>300-F55/E55*100</f>
        <v>200</v>
      </c>
      <c r="H55" s="29">
        <v>0.0186574074074074</v>
      </c>
      <c r="I55" s="29">
        <v>0.018657407407407407</v>
      </c>
      <c r="J55" s="4">
        <f>300-I55/H55*100</f>
        <v>199.99999999999994</v>
      </c>
      <c r="K55" s="13">
        <v>200</v>
      </c>
      <c r="L55" s="18">
        <v>189.16</v>
      </c>
      <c r="M55" s="23">
        <v>172.8</v>
      </c>
      <c r="N55" s="33">
        <v>400</v>
      </c>
      <c r="O55" s="19"/>
      <c r="P55" s="19"/>
      <c r="Q55" s="20"/>
      <c r="R55" s="20"/>
    </row>
    <row r="56" spans="1:18" ht="12.75">
      <c r="A56" s="2">
        <v>3</v>
      </c>
      <c r="B56" s="3" t="s">
        <v>49</v>
      </c>
      <c r="C56" s="3" t="s">
        <v>50</v>
      </c>
      <c r="D56" s="3" t="s">
        <v>21</v>
      </c>
      <c r="E56" s="5">
        <v>0.00875</v>
      </c>
      <c r="F56" s="5">
        <v>0.009571759259259259</v>
      </c>
      <c r="G56" s="4">
        <f>300-F56/E56*100</f>
        <v>190.60846560846562</v>
      </c>
      <c r="H56" s="29">
        <v>0.018657407407407407</v>
      </c>
      <c r="I56" s="29">
        <v>0.023414351851851853</v>
      </c>
      <c r="J56" s="4">
        <f>300-I56/H56*100</f>
        <v>174.50372208436724</v>
      </c>
      <c r="K56" s="13">
        <v>185.5</v>
      </c>
      <c r="L56" s="18">
        <v>190.11</v>
      </c>
      <c r="M56" s="23">
        <v>173.16</v>
      </c>
      <c r="N56" s="34">
        <f>G56+L56</f>
        <v>380.71846560846564</v>
      </c>
      <c r="O56" s="19"/>
      <c r="P56" s="19"/>
      <c r="Q56" s="20"/>
      <c r="R56" s="20"/>
    </row>
    <row r="57" spans="1:18" ht="12.75">
      <c r="A57" s="2">
        <v>4</v>
      </c>
      <c r="B57" s="3" t="s">
        <v>56</v>
      </c>
      <c r="C57" s="3" t="s">
        <v>57</v>
      </c>
      <c r="D57" s="3" t="s">
        <v>3</v>
      </c>
      <c r="E57" s="5">
        <v>0.00875</v>
      </c>
      <c r="F57" s="5">
        <v>0.009907407407407408</v>
      </c>
      <c r="G57" s="4">
        <f>300-F57/E57*100</f>
        <v>186.7724867724868</v>
      </c>
      <c r="H57" s="29">
        <v>0.0186574074074074</v>
      </c>
      <c r="I57" s="29">
        <v>0.025543981481481483</v>
      </c>
      <c r="J57" s="4">
        <f>300-I57/H57*100</f>
        <v>163.08933002481382</v>
      </c>
      <c r="K57" s="13">
        <v>181.8</v>
      </c>
      <c r="L57" s="18">
        <v>188.86</v>
      </c>
      <c r="M57" s="23">
        <v>150.54</v>
      </c>
      <c r="N57" s="34">
        <f>G57+L57</f>
        <v>375.6324867724868</v>
      </c>
      <c r="O57" s="19"/>
      <c r="P57" s="19"/>
      <c r="Q57" s="20"/>
      <c r="R57" s="20"/>
    </row>
    <row r="58" spans="1:18" ht="12.75">
      <c r="A58" s="2">
        <v>5</v>
      </c>
      <c r="B58" s="8" t="s">
        <v>109</v>
      </c>
      <c r="C58" s="8" t="s">
        <v>110</v>
      </c>
      <c r="D58" s="8" t="s">
        <v>96</v>
      </c>
      <c r="E58" s="5">
        <v>0.00875</v>
      </c>
      <c r="F58" s="5">
        <v>0.01025462962962963</v>
      </c>
      <c r="G58" s="4">
        <f>300-F58/E58*100</f>
        <v>182.8042328042328</v>
      </c>
      <c r="H58" s="29">
        <v>0.0186574074074074</v>
      </c>
      <c r="I58" s="29">
        <v>0.03228009259259259</v>
      </c>
      <c r="J58" s="4">
        <f>300-I58/H58*100</f>
        <v>126.98511166253098</v>
      </c>
      <c r="K58" s="13">
        <v>178.8</v>
      </c>
      <c r="L58" s="18">
        <v>126.74</v>
      </c>
      <c r="M58" s="25">
        <v>44.61</v>
      </c>
      <c r="N58" s="4">
        <f>G58+K58</f>
        <v>361.6042328042328</v>
      </c>
      <c r="O58" s="19"/>
      <c r="P58" s="19"/>
      <c r="Q58" s="20"/>
      <c r="R58" s="20"/>
    </row>
    <row r="59" spans="1:18" ht="12.75">
      <c r="A59" s="2">
        <v>6</v>
      </c>
      <c r="B59" s="3" t="s">
        <v>53</v>
      </c>
      <c r="C59" s="3" t="s">
        <v>54</v>
      </c>
      <c r="D59" s="3" t="s">
        <v>21</v>
      </c>
      <c r="E59" s="5">
        <v>0.00875</v>
      </c>
      <c r="F59" s="5">
        <v>0.00982638888888889</v>
      </c>
      <c r="G59" s="4">
        <f>300-F59/E59*100</f>
        <v>187.6984126984127</v>
      </c>
      <c r="H59" s="29">
        <v>0.0186574074074074</v>
      </c>
      <c r="I59" s="29">
        <v>0.024502314814814814</v>
      </c>
      <c r="J59" s="4">
        <f>300-I59/H59*100</f>
        <v>168.67245657568233</v>
      </c>
      <c r="K59" s="13">
        <v>168.5</v>
      </c>
      <c r="L59" s="18">
        <v>167.84</v>
      </c>
      <c r="M59" s="23">
        <v>171.63</v>
      </c>
      <c r="N59" s="4">
        <f>G59+M59</f>
        <v>359.3284126984127</v>
      </c>
      <c r="O59" s="19"/>
      <c r="P59" s="19"/>
      <c r="Q59" s="20"/>
      <c r="R59" s="20"/>
    </row>
    <row r="60" spans="1:18" ht="12.75">
      <c r="A60" s="2">
        <v>7</v>
      </c>
      <c r="B60" s="3" t="s">
        <v>60</v>
      </c>
      <c r="C60" s="3" t="s">
        <v>61</v>
      </c>
      <c r="D60" s="3" t="s">
        <v>12</v>
      </c>
      <c r="E60" s="5">
        <v>0.00875</v>
      </c>
      <c r="F60" s="3"/>
      <c r="G60" s="4"/>
      <c r="H60" s="29">
        <v>0.0186574074074074</v>
      </c>
      <c r="I60" s="2"/>
      <c r="J60" s="4"/>
      <c r="K60" s="13">
        <v>192.1</v>
      </c>
      <c r="L60" s="18">
        <v>161.47</v>
      </c>
      <c r="M60" s="23">
        <v>159.25</v>
      </c>
      <c r="N60" s="2">
        <f>K60+L60</f>
        <v>353.57</v>
      </c>
      <c r="O60" s="19"/>
      <c r="P60" s="19"/>
      <c r="Q60" s="20"/>
      <c r="R60" s="20"/>
    </row>
    <row r="61" spans="1:18" ht="12.75">
      <c r="A61" s="2">
        <v>8</v>
      </c>
      <c r="B61" s="3" t="s">
        <v>63</v>
      </c>
      <c r="C61" s="3" t="s">
        <v>64</v>
      </c>
      <c r="D61" s="3" t="s">
        <v>12</v>
      </c>
      <c r="E61" s="5">
        <v>0.00875</v>
      </c>
      <c r="F61" s="5">
        <v>0.011724537037037035</v>
      </c>
      <c r="G61" s="4">
        <f>300-F61/E61*100</f>
        <v>166.00529100529104</v>
      </c>
      <c r="H61" s="29">
        <v>0.0186574074074074</v>
      </c>
      <c r="I61" s="29">
        <v>0.029988425925925922</v>
      </c>
      <c r="J61" s="4">
        <f>300-I61/H61*100</f>
        <v>139.26799007444163</v>
      </c>
      <c r="K61" s="13">
        <v>176.1</v>
      </c>
      <c r="L61" s="18">
        <v>51.21</v>
      </c>
      <c r="M61" s="23">
        <v>147.85</v>
      </c>
      <c r="N61" s="4">
        <f>G61+K61</f>
        <v>342.10529100529106</v>
      </c>
      <c r="O61" s="19"/>
      <c r="P61" s="19"/>
      <c r="Q61" s="20"/>
      <c r="R61" s="20"/>
    </row>
    <row r="62" spans="1:18" ht="12.75">
      <c r="A62" s="2">
        <v>9</v>
      </c>
      <c r="B62" s="3" t="s">
        <v>58</v>
      </c>
      <c r="C62" s="3" t="s">
        <v>59</v>
      </c>
      <c r="D62" s="3" t="s">
        <v>12</v>
      </c>
      <c r="E62" s="5">
        <v>0.00875</v>
      </c>
      <c r="F62" s="3"/>
      <c r="G62" s="4"/>
      <c r="H62" s="29">
        <v>0.0186574074074074</v>
      </c>
      <c r="I62" s="29">
        <v>0.03612268518518518</v>
      </c>
      <c r="J62" s="4">
        <f>300-I62/H62*100</f>
        <v>106.38957816377166</v>
      </c>
      <c r="K62" s="18"/>
      <c r="L62" s="18"/>
      <c r="M62" s="18"/>
      <c r="N62" s="4">
        <f>J62</f>
        <v>106.38957816377166</v>
      </c>
      <c r="O62" s="19"/>
      <c r="P62" s="19"/>
      <c r="Q62" s="20"/>
      <c r="R62" s="20"/>
    </row>
    <row r="63" ht="12.75">
      <c r="N63" s="9"/>
    </row>
    <row r="64" ht="12.75">
      <c r="A64" s="6" t="s">
        <v>65</v>
      </c>
    </row>
    <row r="66" spans="1:14" ht="12.75">
      <c r="A66" s="2" t="s">
        <v>4</v>
      </c>
      <c r="B66" s="3" t="s">
        <v>5</v>
      </c>
      <c r="C66" s="3" t="s">
        <v>6</v>
      </c>
      <c r="D66" s="3" t="s">
        <v>7</v>
      </c>
      <c r="E66" s="3"/>
      <c r="F66" s="7">
        <v>40292</v>
      </c>
      <c r="G66" s="2" t="s">
        <v>102</v>
      </c>
      <c r="H66" s="2">
        <v>25</v>
      </c>
      <c r="I66" s="28">
        <v>40293</v>
      </c>
      <c r="J66" s="2" t="s">
        <v>103</v>
      </c>
      <c r="K66" s="18" t="s">
        <v>123</v>
      </c>
      <c r="L66" s="18" t="s">
        <v>124</v>
      </c>
      <c r="M66" s="18" t="s">
        <v>125</v>
      </c>
      <c r="N66" s="2" t="s">
        <v>129</v>
      </c>
    </row>
    <row r="67" spans="1:18" ht="12.75">
      <c r="A67" s="2">
        <v>1</v>
      </c>
      <c r="B67" s="3" t="s">
        <v>68</v>
      </c>
      <c r="C67" s="3" t="s">
        <v>62</v>
      </c>
      <c r="D67" s="3" t="s">
        <v>3</v>
      </c>
      <c r="E67" s="5">
        <v>0.009386574074074075</v>
      </c>
      <c r="F67" s="5">
        <v>0.009386574074074075</v>
      </c>
      <c r="G67" s="4">
        <f>300-F67/E67*100</f>
        <v>200</v>
      </c>
      <c r="H67" s="29">
        <v>0.026354166666666668</v>
      </c>
      <c r="I67" s="29">
        <v>0.027523148148148147</v>
      </c>
      <c r="J67" s="4">
        <f aca="true" t="shared" si="2" ref="J67:J78">300-I67/H67*100</f>
        <v>195.5643390425999</v>
      </c>
      <c r="K67" s="13">
        <v>199.7</v>
      </c>
      <c r="L67" s="18">
        <v>200</v>
      </c>
      <c r="M67" s="18">
        <v>185.8</v>
      </c>
      <c r="N67" s="4">
        <v>400</v>
      </c>
      <c r="O67" t="s">
        <v>138</v>
      </c>
      <c r="P67" s="19"/>
      <c r="Q67" s="19"/>
      <c r="R67" s="20"/>
    </row>
    <row r="68" spans="1:18" ht="12.75">
      <c r="A68" s="2">
        <v>2</v>
      </c>
      <c r="B68" s="3" t="s">
        <v>111</v>
      </c>
      <c r="C68" s="3" t="s">
        <v>74</v>
      </c>
      <c r="D68" s="3" t="s">
        <v>12</v>
      </c>
      <c r="E68" s="5">
        <v>0.00938657407407407</v>
      </c>
      <c r="F68" s="5">
        <v>0.009930555555555555</v>
      </c>
      <c r="G68" s="4">
        <f>300-F68/E68*100</f>
        <v>194.20468557336616</v>
      </c>
      <c r="H68" s="29">
        <v>0.0263541666666667</v>
      </c>
      <c r="I68" s="29">
        <v>0.03243055555555556</v>
      </c>
      <c r="J68" s="4">
        <f t="shared" si="2"/>
        <v>176.94334650856405</v>
      </c>
      <c r="K68" s="13">
        <v>174</v>
      </c>
      <c r="L68" s="18">
        <v>173.66</v>
      </c>
      <c r="M68" s="18">
        <v>200</v>
      </c>
      <c r="N68" s="34">
        <f>G68+M68</f>
        <v>394.2046855733662</v>
      </c>
      <c r="P68" s="19"/>
      <c r="Q68" s="19"/>
      <c r="R68" s="20"/>
    </row>
    <row r="69" spans="1:18" ht="12.75">
      <c r="A69" s="2">
        <v>3</v>
      </c>
      <c r="B69" s="3" t="s">
        <v>66</v>
      </c>
      <c r="C69" s="3" t="s">
        <v>57</v>
      </c>
      <c r="D69" s="3" t="s">
        <v>21</v>
      </c>
      <c r="E69" s="5">
        <v>0.009386574074074075</v>
      </c>
      <c r="F69" s="3"/>
      <c r="G69" s="4"/>
      <c r="H69" s="29">
        <v>0.026354166666666668</v>
      </c>
      <c r="I69" s="29">
        <v>0.026354166666666668</v>
      </c>
      <c r="J69" s="4">
        <f t="shared" si="2"/>
        <v>200</v>
      </c>
      <c r="K69" s="18">
        <v>193.7</v>
      </c>
      <c r="L69" s="18">
        <v>191.45</v>
      </c>
      <c r="M69" s="18">
        <v>177.2</v>
      </c>
      <c r="N69" s="34">
        <f>J69+K69</f>
        <v>393.7</v>
      </c>
      <c r="P69" s="19"/>
      <c r="Q69" s="10"/>
      <c r="R69" s="20"/>
    </row>
    <row r="70" spans="1:18" ht="12.75">
      <c r="A70" s="2">
        <v>4</v>
      </c>
      <c r="B70" s="3" t="s">
        <v>69</v>
      </c>
      <c r="C70" s="3" t="s">
        <v>57</v>
      </c>
      <c r="D70" s="3" t="s">
        <v>3</v>
      </c>
      <c r="E70" s="5">
        <v>0.00938657407407407</v>
      </c>
      <c r="F70" s="5">
        <v>0.010127314814814815</v>
      </c>
      <c r="G70" s="4">
        <f>300-F70/E70*100</f>
        <v>192.1085080147965</v>
      </c>
      <c r="H70" s="29">
        <v>0.0263541666666667</v>
      </c>
      <c r="I70" s="29">
        <v>0.030162037037037032</v>
      </c>
      <c r="J70" s="4">
        <f t="shared" si="2"/>
        <v>185.55116381203354</v>
      </c>
      <c r="K70" s="13">
        <v>200</v>
      </c>
      <c r="L70" s="18">
        <v>161.27</v>
      </c>
      <c r="M70" s="18">
        <v>180.9</v>
      </c>
      <c r="N70" s="34">
        <f>G70+K70</f>
        <v>392.1085080147965</v>
      </c>
      <c r="P70" s="19"/>
      <c r="Q70" s="19"/>
      <c r="R70" s="20"/>
    </row>
    <row r="71" spans="1:18" ht="12.75">
      <c r="A71" s="2">
        <v>5</v>
      </c>
      <c r="B71" s="3" t="s">
        <v>75</v>
      </c>
      <c r="C71" s="3" t="s">
        <v>76</v>
      </c>
      <c r="D71" s="3" t="s">
        <v>12</v>
      </c>
      <c r="E71" s="5">
        <v>0.00938657407407407</v>
      </c>
      <c r="F71" s="5">
        <v>0.010300925925925927</v>
      </c>
      <c r="G71" s="4">
        <f>300-F71/E71*100</f>
        <v>190.25893958076443</v>
      </c>
      <c r="H71" s="29">
        <v>0.0263541666666667</v>
      </c>
      <c r="I71" s="29">
        <v>0.037002314814814814</v>
      </c>
      <c r="J71" s="4">
        <f t="shared" si="2"/>
        <v>159.59595959595978</v>
      </c>
      <c r="K71" s="13">
        <v>169.4</v>
      </c>
      <c r="L71" s="18">
        <v>172.2</v>
      </c>
      <c r="M71" s="18">
        <v>184.9</v>
      </c>
      <c r="N71" s="34">
        <f>G71+M71</f>
        <v>375.15893958076447</v>
      </c>
      <c r="P71" s="19"/>
      <c r="Q71" s="19"/>
      <c r="R71" s="20"/>
    </row>
    <row r="72" spans="1:18" ht="12.75">
      <c r="A72" s="2">
        <v>6</v>
      </c>
      <c r="B72" s="3" t="s">
        <v>70</v>
      </c>
      <c r="C72" s="3" t="s">
        <v>71</v>
      </c>
      <c r="D72" s="3" t="s">
        <v>72</v>
      </c>
      <c r="E72" s="5">
        <v>0.00938657407407407</v>
      </c>
      <c r="F72" s="5">
        <v>0.012997685185185183</v>
      </c>
      <c r="G72" s="4">
        <f>300-F72/E72*100</f>
        <v>161.52897657213313</v>
      </c>
      <c r="H72" s="29">
        <v>0.0263541666666667</v>
      </c>
      <c r="I72" s="29">
        <v>0.03560185185185185</v>
      </c>
      <c r="J72" s="4">
        <f t="shared" si="2"/>
        <v>164.90996925779552</v>
      </c>
      <c r="K72" s="13">
        <v>179.1</v>
      </c>
      <c r="L72" s="18">
        <v>173.82</v>
      </c>
      <c r="M72" s="18">
        <v>162.3</v>
      </c>
      <c r="N72" s="2">
        <f>K72+L72</f>
        <v>352.91999999999996</v>
      </c>
      <c r="P72" s="19"/>
      <c r="Q72" s="19"/>
      <c r="R72" s="20"/>
    </row>
    <row r="73" spans="1:18" ht="12.75">
      <c r="A73" s="2">
        <v>7</v>
      </c>
      <c r="B73" s="8" t="s">
        <v>134</v>
      </c>
      <c r="C73" s="8" t="s">
        <v>135</v>
      </c>
      <c r="D73" s="8" t="s">
        <v>12</v>
      </c>
      <c r="E73" s="5">
        <v>0.00938657407407407</v>
      </c>
      <c r="F73" s="5">
        <v>0.010717592592592593</v>
      </c>
      <c r="G73" s="17">
        <f>300-F73/E73*100</f>
        <v>185.81997533908748</v>
      </c>
      <c r="H73" s="29">
        <v>0.0263541666666667</v>
      </c>
      <c r="I73" s="29">
        <v>0.03979166666666666</v>
      </c>
      <c r="J73" s="17">
        <f t="shared" si="2"/>
        <v>149.01185770751007</v>
      </c>
      <c r="K73" s="13">
        <v>143.1</v>
      </c>
      <c r="L73" s="18">
        <v>155.88</v>
      </c>
      <c r="M73" s="13">
        <v>94.4</v>
      </c>
      <c r="N73" s="4">
        <f>G73+L73</f>
        <v>341.6999753390875</v>
      </c>
      <c r="P73" s="19"/>
      <c r="Q73" s="19"/>
      <c r="R73" s="20"/>
    </row>
    <row r="74" spans="1:18" ht="12.75">
      <c r="A74" s="2">
        <v>8</v>
      </c>
      <c r="B74" s="8" t="s">
        <v>130</v>
      </c>
      <c r="C74" s="8" t="s">
        <v>95</v>
      </c>
      <c r="D74" s="8" t="s">
        <v>132</v>
      </c>
      <c r="E74" s="5">
        <v>0.00938657407407407</v>
      </c>
      <c r="F74" s="5"/>
      <c r="G74" s="4"/>
      <c r="H74" s="29">
        <v>0.0263541666666667</v>
      </c>
      <c r="I74" s="29">
        <v>0.03725694444444445</v>
      </c>
      <c r="J74" s="4">
        <f t="shared" si="2"/>
        <v>158.62977602108052</v>
      </c>
      <c r="K74" s="18">
        <v>172.4</v>
      </c>
      <c r="L74" s="18">
        <v>160.79</v>
      </c>
      <c r="M74" s="18">
        <v>111</v>
      </c>
      <c r="N74" s="2">
        <f>K74+L74</f>
        <v>333.19</v>
      </c>
      <c r="P74" s="19"/>
      <c r="Q74" s="19"/>
      <c r="R74" s="20"/>
    </row>
    <row r="75" spans="1:18" ht="12.75">
      <c r="A75" s="2">
        <v>9</v>
      </c>
      <c r="B75" s="3" t="s">
        <v>77</v>
      </c>
      <c r="C75" s="3" t="s">
        <v>57</v>
      </c>
      <c r="D75" s="3" t="s">
        <v>12</v>
      </c>
      <c r="E75" s="5">
        <v>0.00938657407407407</v>
      </c>
      <c r="F75" s="5">
        <v>0.013541666666666667</v>
      </c>
      <c r="G75" s="4">
        <f>300-F75/E75*100</f>
        <v>155.7336621454993</v>
      </c>
      <c r="H75" s="29">
        <v>0.0263541666666667</v>
      </c>
      <c r="I75" s="29">
        <v>0.051053240740740746</v>
      </c>
      <c r="J75" s="4">
        <f t="shared" si="2"/>
        <v>106.2801932367152</v>
      </c>
      <c r="K75" s="13">
        <v>172.1</v>
      </c>
      <c r="L75" s="18">
        <v>136.87</v>
      </c>
      <c r="M75" s="18">
        <v>133.4</v>
      </c>
      <c r="N75" s="4">
        <f>G75+K75</f>
        <v>327.83366214549926</v>
      </c>
      <c r="P75" s="19"/>
      <c r="Q75" s="19"/>
      <c r="R75" s="20"/>
    </row>
    <row r="76" spans="1:18" ht="12.75">
      <c r="A76" s="2">
        <v>10</v>
      </c>
      <c r="B76" s="21" t="s">
        <v>131</v>
      </c>
      <c r="C76" s="14" t="s">
        <v>71</v>
      </c>
      <c r="D76" s="21" t="s">
        <v>132</v>
      </c>
      <c r="E76" s="15">
        <v>0.00938657407407407</v>
      </c>
      <c r="F76" s="15">
        <v>0.01982638888888889</v>
      </c>
      <c r="G76" s="16">
        <f>300-F76/E76*100</f>
        <v>88.77928483353875</v>
      </c>
      <c r="H76" s="31">
        <v>0.0263541666666667</v>
      </c>
      <c r="I76" s="31">
        <v>0.04456018518518518</v>
      </c>
      <c r="J76" s="16">
        <f t="shared" si="2"/>
        <v>130.9178743961355</v>
      </c>
      <c r="K76" s="18">
        <v>152.9</v>
      </c>
      <c r="L76" s="18">
        <v>153.9</v>
      </c>
      <c r="M76" s="18">
        <v>136.2</v>
      </c>
      <c r="N76" s="2">
        <f>K76+L76</f>
        <v>306.8</v>
      </c>
      <c r="P76" s="19"/>
      <c r="Q76" s="10"/>
      <c r="R76" s="20"/>
    </row>
    <row r="77" spans="1:18" ht="12.75">
      <c r="A77" s="2">
        <v>11</v>
      </c>
      <c r="B77" s="3" t="s">
        <v>112</v>
      </c>
      <c r="C77" s="3" t="s">
        <v>74</v>
      </c>
      <c r="D77" s="3" t="s">
        <v>113</v>
      </c>
      <c r="E77" s="5">
        <v>0.00938657407407407</v>
      </c>
      <c r="F77" s="5">
        <v>0.018206018518518517</v>
      </c>
      <c r="G77" s="4">
        <f>300-F77/E77*100</f>
        <v>106.04192355117132</v>
      </c>
      <c r="H77" s="29">
        <v>0.0263541666666667</v>
      </c>
      <c r="I77" s="29">
        <v>0.03293981481481481</v>
      </c>
      <c r="J77" s="4">
        <f t="shared" si="2"/>
        <v>175.01097935880563</v>
      </c>
      <c r="K77" s="18"/>
      <c r="L77" s="18"/>
      <c r="M77" s="18"/>
      <c r="N77" s="4">
        <f>G77+J77</f>
        <v>281.052902909977</v>
      </c>
      <c r="P77" s="19"/>
      <c r="Q77" s="19"/>
      <c r="R77" s="20"/>
    </row>
    <row r="78" spans="1:18" ht="12.75">
      <c r="A78" s="2">
        <v>12</v>
      </c>
      <c r="B78" s="3" t="s">
        <v>73</v>
      </c>
      <c r="C78" s="3" t="s">
        <v>71</v>
      </c>
      <c r="D78" s="3" t="s">
        <v>21</v>
      </c>
      <c r="E78" s="15">
        <v>0.00938657407407407</v>
      </c>
      <c r="F78" s="3"/>
      <c r="G78" s="4"/>
      <c r="H78" s="29">
        <v>0.0263541666666667</v>
      </c>
      <c r="I78" s="29">
        <v>0.04070601851851852</v>
      </c>
      <c r="J78" s="4">
        <f t="shared" si="2"/>
        <v>145.54238032498918</v>
      </c>
      <c r="K78" s="13">
        <v>134.5</v>
      </c>
      <c r="L78" s="18">
        <v>128.28</v>
      </c>
      <c r="M78" s="18">
        <v>101.4</v>
      </c>
      <c r="N78" s="4">
        <f>J78+K78</f>
        <v>280.04238032498915</v>
      </c>
      <c r="P78" s="19"/>
      <c r="Q78" s="19"/>
      <c r="R78" s="20"/>
    </row>
    <row r="79" spans="1:18" ht="12.75">
      <c r="A79" s="2">
        <v>13</v>
      </c>
      <c r="B79" s="3" t="s">
        <v>67</v>
      </c>
      <c r="C79" s="3" t="s">
        <v>61</v>
      </c>
      <c r="D79" s="3" t="s">
        <v>12</v>
      </c>
      <c r="E79" s="5">
        <v>0.00938657407407407</v>
      </c>
      <c r="F79" s="5">
        <v>0.009652777777777777</v>
      </c>
      <c r="G79" s="4">
        <f>300-F79/E79*100</f>
        <v>197.16399506781744</v>
      </c>
      <c r="H79" s="29">
        <v>0.0263541666666667</v>
      </c>
      <c r="I79" s="2"/>
      <c r="J79" s="4"/>
      <c r="K79" s="18"/>
      <c r="L79" s="18"/>
      <c r="M79" s="18"/>
      <c r="N79" s="4">
        <f>G79</f>
        <v>197.16399506781744</v>
      </c>
      <c r="O79" t="s">
        <v>138</v>
      </c>
      <c r="P79" s="19"/>
      <c r="Q79" s="19"/>
      <c r="R79" s="20"/>
    </row>
    <row r="81" ht="12.75">
      <c r="A81" s="6" t="s">
        <v>78</v>
      </c>
    </row>
    <row r="83" spans="1:14" ht="12.75">
      <c r="A83" s="2" t="s">
        <v>4</v>
      </c>
      <c r="B83" s="3" t="s">
        <v>5</v>
      </c>
      <c r="C83" s="3" t="s">
        <v>6</v>
      </c>
      <c r="D83" s="3" t="s">
        <v>7</v>
      </c>
      <c r="E83" s="3"/>
      <c r="F83" s="7">
        <v>40292</v>
      </c>
      <c r="G83" s="2" t="s">
        <v>102</v>
      </c>
      <c r="H83" s="2">
        <v>25</v>
      </c>
      <c r="I83" s="28">
        <v>40293</v>
      </c>
      <c r="J83" s="2" t="s">
        <v>103</v>
      </c>
      <c r="K83" s="18" t="s">
        <v>123</v>
      </c>
      <c r="L83" s="18" t="s">
        <v>124</v>
      </c>
      <c r="M83" s="18" t="s">
        <v>125</v>
      </c>
      <c r="N83" s="2" t="s">
        <v>129</v>
      </c>
    </row>
    <row r="84" spans="1:18" ht="12.75">
      <c r="A84" s="2">
        <v>1</v>
      </c>
      <c r="B84" s="3" t="s">
        <v>84</v>
      </c>
      <c r="C84" s="3" t="s">
        <v>62</v>
      </c>
      <c r="D84" s="3" t="s">
        <v>28</v>
      </c>
      <c r="E84" s="5">
        <v>0.009953703703703704</v>
      </c>
      <c r="F84" s="5">
        <v>0.010393518518518519</v>
      </c>
      <c r="G84" s="4">
        <f>300-F84/E84*100</f>
        <v>195.5813953488372</v>
      </c>
      <c r="H84" s="29">
        <v>0.03335648148148148</v>
      </c>
      <c r="I84" s="29">
        <v>0.03335648148148148</v>
      </c>
      <c r="J84" s="4">
        <f aca="true" t="shared" si="3" ref="J84:J89">300-I84/H84*100</f>
        <v>200</v>
      </c>
      <c r="K84" s="18">
        <v>196.07</v>
      </c>
      <c r="L84" s="18">
        <v>200</v>
      </c>
      <c r="M84" s="18">
        <v>200</v>
      </c>
      <c r="N84" s="2">
        <v>400</v>
      </c>
      <c r="P84" s="24"/>
      <c r="Q84" s="19"/>
      <c r="R84" s="20"/>
    </row>
    <row r="85" spans="1:18" ht="12.75">
      <c r="A85" s="2">
        <v>2</v>
      </c>
      <c r="B85" s="3" t="s">
        <v>79</v>
      </c>
      <c r="C85" s="3" t="s">
        <v>59</v>
      </c>
      <c r="D85" s="3" t="s">
        <v>12</v>
      </c>
      <c r="E85" s="5">
        <v>0.009953703703703704</v>
      </c>
      <c r="F85" s="5">
        <v>0.009953703703703704</v>
      </c>
      <c r="G85" s="4">
        <f>300-F85/E85*100</f>
        <v>200</v>
      </c>
      <c r="H85" s="29">
        <v>0.03335648148148148</v>
      </c>
      <c r="I85" s="29">
        <v>0.03416666666666667</v>
      </c>
      <c r="J85" s="4">
        <f t="shared" si="3"/>
        <v>197.5711311589174</v>
      </c>
      <c r="K85" s="18"/>
      <c r="L85" s="18"/>
      <c r="M85" s="18"/>
      <c r="N85" s="34">
        <f>G85+J85</f>
        <v>397.5711311589174</v>
      </c>
      <c r="P85" s="19"/>
      <c r="Q85" s="10"/>
      <c r="R85" s="20"/>
    </row>
    <row r="86" spans="1:18" ht="12.75">
      <c r="A86" s="2">
        <v>3</v>
      </c>
      <c r="B86" s="3" t="s">
        <v>80</v>
      </c>
      <c r="C86" s="3" t="s">
        <v>81</v>
      </c>
      <c r="D86" s="3" t="s">
        <v>21</v>
      </c>
      <c r="E86" s="5">
        <v>0.0099537037037037</v>
      </c>
      <c r="F86" s="5">
        <v>0.010694444444444444</v>
      </c>
      <c r="G86" s="4">
        <f>300-F86/E86*100</f>
        <v>192.5581395348837</v>
      </c>
      <c r="H86" s="29">
        <v>0.0333564814814815</v>
      </c>
      <c r="I86" s="29">
        <v>0.03549768518518519</v>
      </c>
      <c r="J86" s="4">
        <f t="shared" si="3"/>
        <v>193.5808466342818</v>
      </c>
      <c r="K86" s="18">
        <v>200</v>
      </c>
      <c r="L86" s="18">
        <v>192.31</v>
      </c>
      <c r="M86" s="18">
        <v>162.9</v>
      </c>
      <c r="N86" s="34">
        <f>K86+J86</f>
        <v>393.5808466342818</v>
      </c>
      <c r="P86" s="24"/>
      <c r="Q86" s="19"/>
      <c r="R86" s="20"/>
    </row>
    <row r="87" spans="1:18" ht="12.75">
      <c r="A87" s="2">
        <v>4</v>
      </c>
      <c r="B87" s="3" t="s">
        <v>85</v>
      </c>
      <c r="C87" s="3" t="s">
        <v>50</v>
      </c>
      <c r="D87" s="3" t="s">
        <v>12</v>
      </c>
      <c r="E87" s="5">
        <v>0.0099537037037037</v>
      </c>
      <c r="F87" s="5">
        <v>0.010613425925925927</v>
      </c>
      <c r="G87" s="4">
        <f>300-F87/E87*100</f>
        <v>193.3720930232558</v>
      </c>
      <c r="H87" s="29">
        <v>0.0333564814814815</v>
      </c>
      <c r="I87" s="29">
        <v>0.06575231481481482</v>
      </c>
      <c r="J87" s="4">
        <f>300-I87/H87*100</f>
        <v>102.87994448299801</v>
      </c>
      <c r="K87" s="18">
        <v>191.24</v>
      </c>
      <c r="L87" s="18">
        <v>160.3</v>
      </c>
      <c r="M87" s="13">
        <v>172.1</v>
      </c>
      <c r="N87" s="34">
        <f>G87+K87</f>
        <v>384.6120930232558</v>
      </c>
      <c r="P87" s="19"/>
      <c r="Q87" s="10"/>
      <c r="R87" s="20"/>
    </row>
    <row r="88" spans="1:18" ht="12.75">
      <c r="A88" s="2">
        <v>5</v>
      </c>
      <c r="B88" s="3" t="s">
        <v>82</v>
      </c>
      <c r="C88" s="3" t="s">
        <v>83</v>
      </c>
      <c r="D88" s="3" t="s">
        <v>12</v>
      </c>
      <c r="E88" s="5">
        <v>0.0099537037037037</v>
      </c>
      <c r="F88" s="5">
        <v>0.011307870370370371</v>
      </c>
      <c r="G88" s="4">
        <f>300-F88/E88*100</f>
        <v>186.39534883720927</v>
      </c>
      <c r="H88" s="29">
        <v>0.0333564814814815</v>
      </c>
      <c r="I88" s="29">
        <v>0.03435185185185185</v>
      </c>
      <c r="J88" s="4">
        <f>300-I88/H88*100</f>
        <v>197.0159611380986</v>
      </c>
      <c r="K88" s="18"/>
      <c r="L88" s="18"/>
      <c r="M88" s="18">
        <v>70</v>
      </c>
      <c r="N88" s="34">
        <f>G88+J88</f>
        <v>383.41130997530786</v>
      </c>
      <c r="P88" s="24"/>
      <c r="Q88" s="19"/>
      <c r="R88" s="20"/>
    </row>
    <row r="89" spans="1:18" ht="12.75">
      <c r="A89" s="2">
        <v>6</v>
      </c>
      <c r="B89" s="8" t="s">
        <v>133</v>
      </c>
      <c r="C89" s="8" t="s">
        <v>61</v>
      </c>
      <c r="D89" s="8" t="s">
        <v>21</v>
      </c>
      <c r="E89" s="3"/>
      <c r="F89" s="3"/>
      <c r="G89" s="2"/>
      <c r="H89" s="29">
        <v>0.0333564814814815</v>
      </c>
      <c r="I89" s="29">
        <v>0.04328703703703704</v>
      </c>
      <c r="J89" s="17">
        <f>300-I89/H89*100</f>
        <v>170.22900763358786</v>
      </c>
      <c r="K89" s="18">
        <v>168.83</v>
      </c>
      <c r="L89" s="18">
        <v>188.22</v>
      </c>
      <c r="M89" s="13">
        <v>190.9</v>
      </c>
      <c r="N89" s="4">
        <f>L89+M89</f>
        <v>379.12</v>
      </c>
      <c r="P89" s="19"/>
      <c r="Q89" s="19"/>
      <c r="R89" s="20"/>
    </row>
    <row r="91" ht="12.75">
      <c r="A91" s="6" t="s">
        <v>87</v>
      </c>
    </row>
    <row r="92" ht="12.75">
      <c r="A92" s="6"/>
    </row>
    <row r="93" spans="1:14" ht="12.75">
      <c r="A93" s="2" t="s">
        <v>4</v>
      </c>
      <c r="B93" s="3" t="s">
        <v>5</v>
      </c>
      <c r="C93" s="3" t="s">
        <v>6</v>
      </c>
      <c r="D93" s="3" t="s">
        <v>7</v>
      </c>
      <c r="E93" s="3"/>
      <c r="F93" s="7">
        <v>40292</v>
      </c>
      <c r="G93" s="2" t="s">
        <v>102</v>
      </c>
      <c r="H93" s="2">
        <v>25</v>
      </c>
      <c r="I93" s="28">
        <v>40293</v>
      </c>
      <c r="J93" s="2" t="s">
        <v>103</v>
      </c>
      <c r="K93" s="18" t="s">
        <v>123</v>
      </c>
      <c r="L93" s="18" t="s">
        <v>124</v>
      </c>
      <c r="M93" s="18" t="s">
        <v>125</v>
      </c>
      <c r="N93" s="2" t="s">
        <v>129</v>
      </c>
    </row>
    <row r="94" spans="1:14" ht="12.75">
      <c r="A94" s="2">
        <v>1</v>
      </c>
      <c r="B94" s="3" t="s">
        <v>99</v>
      </c>
      <c r="C94" s="3" t="s">
        <v>52</v>
      </c>
      <c r="D94" s="3" t="s">
        <v>21</v>
      </c>
      <c r="E94" s="5">
        <v>0.00857638888888889</v>
      </c>
      <c r="F94" s="5">
        <v>0.008576388888888889</v>
      </c>
      <c r="G94" s="4">
        <f>300-F94/E94*100</f>
        <v>200.00000000000003</v>
      </c>
      <c r="H94" s="29">
        <v>0.036099537037037</v>
      </c>
      <c r="I94" s="29">
        <v>0.036099537037037034</v>
      </c>
      <c r="J94" s="4">
        <f>300-I94/H94*100</f>
        <v>199.99999999999991</v>
      </c>
      <c r="K94" s="13">
        <v>200</v>
      </c>
      <c r="L94" s="18">
        <v>200</v>
      </c>
      <c r="M94" s="13">
        <v>200</v>
      </c>
      <c r="N94" s="35">
        <v>400</v>
      </c>
    </row>
    <row r="95" spans="1:17" ht="12.75">
      <c r="A95" s="2">
        <v>2</v>
      </c>
      <c r="B95" s="3" t="s">
        <v>97</v>
      </c>
      <c r="C95" s="3" t="s">
        <v>50</v>
      </c>
      <c r="D95" s="3" t="s">
        <v>21</v>
      </c>
      <c r="E95" s="5">
        <v>0.008576388888888889</v>
      </c>
      <c r="F95" s="5">
        <v>0.009375</v>
      </c>
      <c r="G95" s="4">
        <f>300-F95/E95*100</f>
        <v>190.68825910931173</v>
      </c>
      <c r="H95" s="29">
        <v>0.036099537037037034</v>
      </c>
      <c r="I95" s="29">
        <v>0.03805555555555556</v>
      </c>
      <c r="J95" s="4">
        <f>300-I95/H95*100</f>
        <v>194.58159666559794</v>
      </c>
      <c r="K95" s="13">
        <v>190.6</v>
      </c>
      <c r="L95" s="18">
        <v>191.83</v>
      </c>
      <c r="M95" s="13">
        <v>162.7</v>
      </c>
      <c r="N95" s="34">
        <f>J95+L95</f>
        <v>386.4115966655979</v>
      </c>
      <c r="O95" s="19"/>
      <c r="P95" s="19"/>
      <c r="Q95" s="20"/>
    </row>
    <row r="96" spans="1:17" ht="12.75">
      <c r="A96" s="2">
        <v>3</v>
      </c>
      <c r="B96" s="3" t="s">
        <v>93</v>
      </c>
      <c r="C96" s="3" t="s">
        <v>61</v>
      </c>
      <c r="D96" s="3" t="s">
        <v>21</v>
      </c>
      <c r="E96" s="5">
        <v>0.008576388888888889</v>
      </c>
      <c r="F96" s="5">
        <v>0.009710648148148147</v>
      </c>
      <c r="G96" s="4">
        <f>300-F96/E96*100</f>
        <v>186.77462887989205</v>
      </c>
      <c r="H96" s="29">
        <v>0.036099537037037034</v>
      </c>
      <c r="I96" s="29">
        <v>0.04217592592592592</v>
      </c>
      <c r="J96" s="4">
        <f>300-I96/H96*100</f>
        <v>183.16768194934275</v>
      </c>
      <c r="K96" s="13">
        <v>182.9</v>
      </c>
      <c r="L96" s="18"/>
      <c r="M96" s="13">
        <v>180.6</v>
      </c>
      <c r="N96" s="34">
        <f>G96+J96</f>
        <v>369.94231082923477</v>
      </c>
      <c r="O96" s="19"/>
      <c r="P96" s="10"/>
      <c r="Q96" s="20"/>
    </row>
    <row r="97" spans="1:17" ht="12.75">
      <c r="A97" s="2">
        <v>4</v>
      </c>
      <c r="B97" s="3" t="s">
        <v>98</v>
      </c>
      <c r="C97" s="3" t="s">
        <v>57</v>
      </c>
      <c r="D97" s="3" t="s">
        <v>21</v>
      </c>
      <c r="E97" s="5">
        <v>0.00857638888888889</v>
      </c>
      <c r="F97" s="5">
        <v>0.010243055555555556</v>
      </c>
      <c r="G97" s="4">
        <f>300-F97/E97*100</f>
        <v>180.56680161943322</v>
      </c>
      <c r="H97" s="29">
        <v>0.036099537037037</v>
      </c>
      <c r="I97" s="29">
        <v>0.04572916666666666</v>
      </c>
      <c r="J97" s="4">
        <f>300-I97/H97*100</f>
        <v>173.32478358448208</v>
      </c>
      <c r="K97" s="13">
        <v>168</v>
      </c>
      <c r="L97" s="18">
        <v>176.85</v>
      </c>
      <c r="M97" s="13">
        <v>163.4</v>
      </c>
      <c r="N97" s="34">
        <f>G97+L97</f>
        <v>357.4168016194332</v>
      </c>
      <c r="O97" s="19"/>
      <c r="P97" s="19"/>
      <c r="Q97" s="20"/>
    </row>
    <row r="98" spans="1:17" ht="12.75">
      <c r="A98" s="2">
        <v>5</v>
      </c>
      <c r="B98" s="3" t="s">
        <v>94</v>
      </c>
      <c r="C98" s="3" t="s">
        <v>95</v>
      </c>
      <c r="D98" s="3" t="s">
        <v>96</v>
      </c>
      <c r="E98" s="5">
        <v>0.00857638888888889</v>
      </c>
      <c r="F98" s="5">
        <v>0.012129629629629629</v>
      </c>
      <c r="G98" s="4">
        <f>300-F98/E98*100</f>
        <v>158.56950067476384</v>
      </c>
      <c r="H98" s="29">
        <v>0.036099537037037</v>
      </c>
      <c r="I98" s="29">
        <v>0.04045138888888889</v>
      </c>
      <c r="J98" s="4">
        <f>300-I98/H98*100</f>
        <v>187.9448541199101</v>
      </c>
      <c r="K98" s="18"/>
      <c r="L98" s="18"/>
      <c r="M98" s="18"/>
      <c r="N98" s="4">
        <f>G98+J98</f>
        <v>346.514354794674</v>
      </c>
      <c r="O98" s="19"/>
      <c r="P98" s="19"/>
      <c r="Q98" s="20"/>
    </row>
    <row r="101" ht="12.75">
      <c r="A101" s="6" t="s">
        <v>114</v>
      </c>
    </row>
    <row r="103" spans="1:14" ht="12.75">
      <c r="A103" s="2" t="s">
        <v>4</v>
      </c>
      <c r="B103" s="3" t="s">
        <v>5</v>
      </c>
      <c r="C103" s="3" t="s">
        <v>6</v>
      </c>
      <c r="D103" s="3" t="s">
        <v>7</v>
      </c>
      <c r="E103" s="3"/>
      <c r="F103" s="7">
        <v>40292</v>
      </c>
      <c r="G103" s="2" t="s">
        <v>102</v>
      </c>
      <c r="H103" s="2">
        <v>25</v>
      </c>
      <c r="I103" s="28">
        <v>40293</v>
      </c>
      <c r="J103" s="2" t="s">
        <v>103</v>
      </c>
      <c r="K103" s="18" t="s">
        <v>123</v>
      </c>
      <c r="L103" s="18" t="s">
        <v>124</v>
      </c>
      <c r="M103" s="18" t="s">
        <v>125</v>
      </c>
      <c r="N103" s="2" t="s">
        <v>136</v>
      </c>
    </row>
    <row r="104" spans="1:17" ht="12.75">
      <c r="A104" s="2">
        <v>1</v>
      </c>
      <c r="B104" s="3" t="s">
        <v>117</v>
      </c>
      <c r="C104" s="3" t="s">
        <v>81</v>
      </c>
      <c r="D104" s="3" t="s">
        <v>118</v>
      </c>
      <c r="E104" s="5">
        <v>0.008576388888888889</v>
      </c>
      <c r="F104" s="5">
        <v>0.009027777777777779</v>
      </c>
      <c r="G104" s="4">
        <f>300-F104/E104*100</f>
        <v>194.73684210526312</v>
      </c>
      <c r="H104" s="29">
        <v>0.03530092592592592</v>
      </c>
      <c r="I104" s="29">
        <v>0.03729166666666667</v>
      </c>
      <c r="J104" s="4">
        <f>300-I104/H104*100</f>
        <v>194.36065573770492</v>
      </c>
      <c r="K104" s="18">
        <v>200</v>
      </c>
      <c r="L104" s="18">
        <v>200</v>
      </c>
      <c r="M104" s="18">
        <v>200</v>
      </c>
      <c r="N104" s="33">
        <v>600</v>
      </c>
      <c r="O104" s="19"/>
      <c r="P104" s="10"/>
      <c r="Q104" s="20"/>
    </row>
    <row r="105" spans="1:18" ht="12.75">
      <c r="A105" s="2">
        <v>2</v>
      </c>
      <c r="B105" s="3" t="s">
        <v>73</v>
      </c>
      <c r="C105" s="3" t="s">
        <v>57</v>
      </c>
      <c r="D105" s="3" t="s">
        <v>21</v>
      </c>
      <c r="E105" s="5">
        <v>0.00857638888888889</v>
      </c>
      <c r="F105" s="5">
        <v>0.011099537037037038</v>
      </c>
      <c r="G105" s="4">
        <f>300-F105/E105*100</f>
        <v>170.5802968960864</v>
      </c>
      <c r="H105" s="29">
        <v>0.0353009259259259</v>
      </c>
      <c r="I105" s="29">
        <v>0.04261574074074074</v>
      </c>
      <c r="J105" s="4">
        <f>300-I105/H105*100</f>
        <v>179.27868852459008</v>
      </c>
      <c r="K105" s="18">
        <v>151.04</v>
      </c>
      <c r="L105" s="18">
        <v>174.68</v>
      </c>
      <c r="M105" s="18">
        <v>166.39</v>
      </c>
      <c r="N105" s="34">
        <f>J105+L105+G105</f>
        <v>524.5389854206765</v>
      </c>
      <c r="O105" s="19"/>
      <c r="P105" s="19"/>
      <c r="Q105" s="20"/>
      <c r="R105" s="20"/>
    </row>
    <row r="106" spans="1:18" ht="12.75">
      <c r="A106" s="2">
        <v>3</v>
      </c>
      <c r="B106" s="3" t="s">
        <v>119</v>
      </c>
      <c r="C106" s="3" t="s">
        <v>62</v>
      </c>
      <c r="D106" s="3" t="s">
        <v>120</v>
      </c>
      <c r="E106" s="5">
        <v>0.00857638888888889</v>
      </c>
      <c r="F106" s="5">
        <v>0.011342592592592592</v>
      </c>
      <c r="G106" s="4">
        <f>300-F106/E106*100</f>
        <v>167.74628879892043</v>
      </c>
      <c r="H106" s="29">
        <v>0.0353009259259259</v>
      </c>
      <c r="I106" s="29">
        <v>0.04395833333333333</v>
      </c>
      <c r="J106" s="4">
        <f>300-I106/H106*100</f>
        <v>175.47540983606552</v>
      </c>
      <c r="K106" s="18">
        <v>179.33</v>
      </c>
      <c r="L106" s="18">
        <v>125.48</v>
      </c>
      <c r="M106" s="18">
        <v>167.6</v>
      </c>
      <c r="N106" s="4">
        <f>J106+K106+G106</f>
        <v>522.551698634986</v>
      </c>
      <c r="O106" s="19"/>
      <c r="P106" s="19"/>
      <c r="Q106" s="26"/>
      <c r="R106" s="20"/>
    </row>
    <row r="107" spans="1:18" ht="12.75">
      <c r="A107" s="2">
        <v>4</v>
      </c>
      <c r="B107" s="8" t="s">
        <v>94</v>
      </c>
      <c r="C107" s="8" t="s">
        <v>95</v>
      </c>
      <c r="D107" s="3"/>
      <c r="E107" s="3"/>
      <c r="F107" s="3"/>
      <c r="G107" s="2"/>
      <c r="H107" s="2"/>
      <c r="I107" s="2"/>
      <c r="J107" s="2"/>
      <c r="K107" s="18">
        <v>170.15</v>
      </c>
      <c r="L107" s="18">
        <v>152.55</v>
      </c>
      <c r="M107" s="13">
        <v>168.25</v>
      </c>
      <c r="N107" s="33">
        <f>K107+L107+M107</f>
        <v>490.95000000000005</v>
      </c>
      <c r="O107" s="19"/>
      <c r="P107" s="19"/>
      <c r="Q107" s="26"/>
      <c r="R107" s="20"/>
    </row>
    <row r="108" spans="1:18" ht="12.75">
      <c r="A108" s="2">
        <v>5</v>
      </c>
      <c r="B108" s="3" t="s">
        <v>115</v>
      </c>
      <c r="C108" s="3" t="s">
        <v>116</v>
      </c>
      <c r="D108" s="3" t="s">
        <v>28</v>
      </c>
      <c r="E108" s="5">
        <v>0.008576388888888889</v>
      </c>
      <c r="F108" s="5">
        <v>0.010023148148148147</v>
      </c>
      <c r="G108" s="4">
        <f>300-F108/E108*100</f>
        <v>183.1309041835358</v>
      </c>
      <c r="H108" s="29">
        <v>0.03530092592592592</v>
      </c>
      <c r="I108" s="29">
        <v>0.03530092592592592</v>
      </c>
      <c r="J108" s="4">
        <f>300-I108/H108*100</f>
        <v>200</v>
      </c>
      <c r="K108" s="18"/>
      <c r="L108" s="18"/>
      <c r="M108" s="18"/>
      <c r="N108" s="34">
        <f>G108+J108</f>
        <v>383.1309041835358</v>
      </c>
      <c r="O108" s="19"/>
      <c r="P108" s="19"/>
      <c r="Q108" s="26"/>
      <c r="R108" s="20"/>
    </row>
    <row r="109" spans="1:18" ht="12.75">
      <c r="A109" s="2">
        <v>6</v>
      </c>
      <c r="B109" s="3" t="s">
        <v>121</v>
      </c>
      <c r="C109" s="3" t="s">
        <v>74</v>
      </c>
      <c r="D109" s="3" t="s">
        <v>122</v>
      </c>
      <c r="E109" s="5">
        <v>0.008576388888888889</v>
      </c>
      <c r="F109" s="5">
        <v>0.010138888888888888</v>
      </c>
      <c r="G109" s="4">
        <f>300-F109/E109*100</f>
        <v>181.78137651821862</v>
      </c>
      <c r="H109" s="29">
        <v>0.0353009259259259</v>
      </c>
      <c r="I109" s="29">
        <v>0.0415625</v>
      </c>
      <c r="J109" s="4">
        <f>300-I109/H109*100</f>
        <v>182.26229508196712</v>
      </c>
      <c r="K109" s="18"/>
      <c r="L109" s="18"/>
      <c r="M109" s="18"/>
      <c r="N109" s="4">
        <f>G109+J109</f>
        <v>364.04367160018575</v>
      </c>
      <c r="O109" s="19"/>
      <c r="P109" s="19"/>
      <c r="Q109" s="20"/>
      <c r="R109" s="2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2010-04-19T17:52:15Z</dcterms:created>
  <dcterms:modified xsi:type="dcterms:W3CDTF">2010-05-29T13:12:23Z</dcterms:modified>
  <cp:category/>
  <cp:version/>
  <cp:contentType/>
  <cp:contentStatus/>
</cp:coreProperties>
</file>