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uppoint" localSheetId="0">'Лист1'!#REF!</definedName>
  </definedNames>
  <calcPr fullCalcOnLoad="1"/>
</workbook>
</file>

<file path=xl/sharedStrings.xml><?xml version="1.0" encoding="utf-8"?>
<sst xmlns="http://schemas.openxmlformats.org/spreadsheetml/2006/main" count="304" uniqueCount="127">
  <si>
    <t>№ п/п</t>
  </si>
  <si>
    <t>Номер</t>
  </si>
  <si>
    <t>Фамилия</t>
  </si>
  <si>
    <t>Имя</t>
  </si>
  <si>
    <t>Г.р.</t>
  </si>
  <si>
    <t>Команда</t>
  </si>
  <si>
    <t>АНДРЕЙ</t>
  </si>
  <si>
    <t>АЛЕКСЕЙ</t>
  </si>
  <si>
    <t>ТЕМП</t>
  </si>
  <si>
    <t>МИХАИЛ</t>
  </si>
  <si>
    <t>АЛЕКСАНДР</t>
  </si>
  <si>
    <t>СДЮСШОР№8</t>
  </si>
  <si>
    <t>ИЛЬЯ</t>
  </si>
  <si>
    <t>МЕЩЕРЯКОВ</t>
  </si>
  <si>
    <t>Спартак</t>
  </si>
  <si>
    <t>АЛЛА</t>
  </si>
  <si>
    <t>cнят</t>
  </si>
  <si>
    <t>Старый Оскол</t>
  </si>
  <si>
    <t>АЛЁНА</t>
  </si>
  <si>
    <t>ЕКАТЕРИНА</t>
  </si>
  <si>
    <t>ЮЛИЯ</t>
  </si>
  <si>
    <t>АНАСТАСИЯ</t>
  </si>
  <si>
    <t>ЧЕСТОВА</t>
  </si>
  <si>
    <t>ДАРЬЯ</t>
  </si>
  <si>
    <t>УСОВА</t>
  </si>
  <si>
    <t>ШМАЙЛОВА</t>
  </si>
  <si>
    <t>М14</t>
  </si>
  <si>
    <t>ЛАПТЕВ</t>
  </si>
  <si>
    <t>БЕРШАКОВ</t>
  </si>
  <si>
    <t>ВЛАДИСЛАВ</t>
  </si>
  <si>
    <t>СДЮСШОР 8</t>
  </si>
  <si>
    <t>ТЯЖКОРОБ</t>
  </si>
  <si>
    <t>ПАВЕЛ</t>
  </si>
  <si>
    <t>АЗАРОВ</t>
  </si>
  <si>
    <t>ПИСАРЕНКО</t>
  </si>
  <si>
    <t>АНТОН</t>
  </si>
  <si>
    <t>СЕРГЕЙ</t>
  </si>
  <si>
    <t>ВЯЧЕСЛАВ</t>
  </si>
  <si>
    <t>Ж14</t>
  </si>
  <si>
    <t>СВЕТЛАНА</t>
  </si>
  <si>
    <t>АННА</t>
  </si>
  <si>
    <t>СКАЧКОВА</t>
  </si>
  <si>
    <t>ТАТЬЯНА</t>
  </si>
  <si>
    <t>БОЙКО</t>
  </si>
  <si>
    <t>М16</t>
  </si>
  <si>
    <t>КУЛЕШОВ</t>
  </si>
  <si>
    <t>КУДРЯШОВ</t>
  </si>
  <si>
    <t>ИВАН</t>
  </si>
  <si>
    <t>ФУНИКОВ</t>
  </si>
  <si>
    <t>ОГУРЦОВ</t>
  </si>
  <si>
    <t>ЛЕОНОВ</t>
  </si>
  <si>
    <t>ДМИТРИЙ</t>
  </si>
  <si>
    <t>Ж16</t>
  </si>
  <si>
    <t>КИСЛАЯ</t>
  </si>
  <si>
    <t>САПРОНОВА</t>
  </si>
  <si>
    <t>МАЛИНОВСКАЯ</t>
  </si>
  <si>
    <t>ВЕРОНИКА</t>
  </si>
  <si>
    <t>БРАТЧИНА</t>
  </si>
  <si>
    <t>ИСТОМИНА</t>
  </si>
  <si>
    <t>М18</t>
  </si>
  <si>
    <t>ЛИХНЕВСКИЙ</t>
  </si>
  <si>
    <t>ЧЕРЕМИСИН</t>
  </si>
  <si>
    <t>ПАНЧЕНКО</t>
  </si>
  <si>
    <t>ГУЛЯЕВ</t>
  </si>
  <si>
    <t>БАРДУКОВ</t>
  </si>
  <si>
    <t>РЕПИН</t>
  </si>
  <si>
    <t>МАКСИМ</t>
  </si>
  <si>
    <t>Ж18</t>
  </si>
  <si>
    <t>ЯКИМЕНКО</t>
  </si>
  <si>
    <t>БРАГИНА</t>
  </si>
  <si>
    <t>ЭЛЬВИРА</t>
  </si>
  <si>
    <t>БЕЛЫХ</t>
  </si>
  <si>
    <t>ГАЛИНА</t>
  </si>
  <si>
    <t>ФЕДОРОВА</t>
  </si>
  <si>
    <t>М21</t>
  </si>
  <si>
    <t>ХАРЧЕНКО</t>
  </si>
  <si>
    <t>НОВИКОВ</t>
  </si>
  <si>
    <t>ЛЕОНИД</t>
  </si>
  <si>
    <t>ПЕРЕЛЫГИН</t>
  </si>
  <si>
    <t>ЕФИМЕНКО</t>
  </si>
  <si>
    <t>Лотос</t>
  </si>
  <si>
    <t>Ж21</t>
  </si>
  <si>
    <t>ЛУКАШОВА</t>
  </si>
  <si>
    <t>ВИКТОРИЯ</t>
  </si>
  <si>
    <t>ФИЛАТОВА</t>
  </si>
  <si>
    <t>ЕЛЕНА</t>
  </si>
  <si>
    <t>КОРОБЕЙНИК</t>
  </si>
  <si>
    <t>РЫЖАНКОВА</t>
  </si>
  <si>
    <t>ШЕБЕКИНСКИЙ Р-Н</t>
  </si>
  <si>
    <t>1 мая</t>
  </si>
  <si>
    <t xml:space="preserve">БОЦДЮТиЭ </t>
  </si>
  <si>
    <t>Шебекино</t>
  </si>
  <si>
    <t>БОЦДЮТиЭ</t>
  </si>
  <si>
    <t xml:space="preserve"> Шебекино</t>
  </si>
  <si>
    <t>2 мая</t>
  </si>
  <si>
    <t>3 мая</t>
  </si>
  <si>
    <t xml:space="preserve">29 мая </t>
  </si>
  <si>
    <t>БОНДАРЕВА</t>
  </si>
  <si>
    <t>ПР 3 м.</t>
  </si>
  <si>
    <t>ВЕЛИКИХ</t>
  </si>
  <si>
    <t>Европа</t>
  </si>
  <si>
    <t>КУЧМЕНКО</t>
  </si>
  <si>
    <t>6 мая</t>
  </si>
  <si>
    <t>7 мая</t>
  </si>
  <si>
    <t>12 мая</t>
  </si>
  <si>
    <t>13 мая</t>
  </si>
  <si>
    <t>ТАРАСОВА</t>
  </si>
  <si>
    <t>МАРИЯ</t>
  </si>
  <si>
    <t>ГУТОРОВА</t>
  </si>
  <si>
    <t>НАТАЛИЯ</t>
  </si>
  <si>
    <t>ШЕБЕКИНО</t>
  </si>
  <si>
    <t>ПР 1,3 м.</t>
  </si>
  <si>
    <t>ОЛЕГ</t>
  </si>
  <si>
    <t>БАЛЮКОВ</t>
  </si>
  <si>
    <t>РЯПОЛОВ</t>
  </si>
  <si>
    <t>БЕЛГОРОД</t>
  </si>
  <si>
    <t>ПОЗДНЯКОВ</t>
  </si>
  <si>
    <t>ОЛИМП</t>
  </si>
  <si>
    <t>Губкинский район</t>
  </si>
  <si>
    <t>ПОЗДНЯКОВА</t>
  </si>
  <si>
    <t>МАРИНА</t>
  </si>
  <si>
    <t>КОРЕНЬКОВА</t>
  </si>
  <si>
    <t>ВИОЛЕТТА</t>
  </si>
  <si>
    <t>ПР 2 м.</t>
  </si>
  <si>
    <t>Сумма 3-х</t>
  </si>
  <si>
    <t>БОРИСОВ</t>
  </si>
  <si>
    <t>Ранг для ЦФО (Смоленск 16-20 июня 2011 г.)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</si>
</sst>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[$-FC19]d\ mmmm\ yyyy\ &quot;г.&quot;"/>
    <numFmt numFmtId="170" formatCode="dd/mm/yy;@"/>
    <numFmt numFmtId="171" formatCode="h:mm:ss;@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70" fontId="2" fillId="0" borderId="10" xfId="0" applyNumberFormat="1" applyFont="1" applyBorder="1" applyAlignment="1">
      <alignment horizontal="left" wrapText="1"/>
    </xf>
    <xf numFmtId="21" fontId="2" fillId="0" borderId="10" xfId="0" applyNumberFormat="1" applyFont="1" applyBorder="1" applyAlignment="1">
      <alignment horizontal="left" wrapText="1"/>
    </xf>
    <xf numFmtId="21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17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70" fontId="2" fillId="0" borderId="0" xfId="0" applyNumberFormat="1" applyFont="1" applyBorder="1" applyAlignment="1">
      <alignment horizontal="left" wrapText="1"/>
    </xf>
    <xf numFmtId="21" fontId="2" fillId="0" borderId="0" xfId="0" applyNumberFormat="1" applyFont="1" applyBorder="1" applyAlignment="1">
      <alignment horizontal="left" wrapText="1"/>
    </xf>
    <xf numFmtId="21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8" fontId="2" fillId="0" borderId="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3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left" vertical="center" wrapText="1"/>
    </xf>
    <xf numFmtId="171" fontId="2" fillId="0" borderId="10" xfId="0" applyNumberFormat="1" applyFont="1" applyBorder="1" applyAlignment="1">
      <alignment horizontal="left" wrapText="1"/>
    </xf>
    <xf numFmtId="171" fontId="2" fillId="0" borderId="1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 horizontal="left" wrapText="1"/>
    </xf>
    <xf numFmtId="171" fontId="2" fillId="0" borderId="10" xfId="0" applyNumberFormat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center" wrapText="1"/>
    </xf>
    <xf numFmtId="2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1" fontId="2" fillId="0" borderId="0" xfId="0" applyNumberFormat="1" applyFont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171" fontId="2" fillId="0" borderId="0" xfId="0" applyNumberFormat="1" applyFont="1" applyBorder="1" applyAlignment="1">
      <alignment horizontal="center" wrapText="1"/>
    </xf>
    <xf numFmtId="21" fontId="2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zoomScalePageLayoutView="0" workbookViewId="0" topLeftCell="A61">
      <selection activeCell="X29" sqref="X29"/>
    </sheetView>
  </sheetViews>
  <sheetFormatPr defaultColWidth="9.00390625" defaultRowHeight="12.75"/>
  <cols>
    <col min="1" max="1" width="4.75390625" style="3" customWidth="1"/>
    <col min="2" max="2" width="6.125" style="2" hidden="1" customWidth="1"/>
    <col min="3" max="3" width="15.625" style="2" customWidth="1"/>
    <col min="4" max="4" width="14.125" style="2" customWidth="1"/>
    <col min="5" max="5" width="7.00390625" style="3" customWidth="1"/>
    <col min="6" max="6" width="20.75390625" style="2" customWidth="1"/>
    <col min="7" max="7" width="8.625" style="2" hidden="1" customWidth="1"/>
    <col min="8" max="8" width="8.625" style="3" hidden="1" customWidth="1"/>
    <col min="9" max="9" width="8.00390625" style="4" customWidth="1"/>
    <col min="10" max="11" width="8.00390625" style="39" hidden="1" customWidth="1"/>
    <col min="12" max="12" width="7.75390625" style="3" customWidth="1"/>
    <col min="13" max="14" width="7.75390625" style="3" hidden="1" customWidth="1"/>
    <col min="15" max="15" width="9.625" style="3" customWidth="1"/>
    <col min="16" max="17" width="9.625" style="51" hidden="1" customWidth="1"/>
    <col min="18" max="18" width="9.625" style="3" customWidth="1"/>
    <col min="19" max="20" width="9.625" style="51" hidden="1" customWidth="1"/>
    <col min="21" max="21" width="9.625" style="3" customWidth="1"/>
    <col min="22" max="23" width="9.625" style="3" hidden="1" customWidth="1"/>
    <col min="24" max="24" width="9.625" style="3" customWidth="1"/>
    <col min="25" max="26" width="9.625" style="51" hidden="1" customWidth="1"/>
    <col min="27" max="27" width="9.625" style="3" customWidth="1"/>
    <col min="28" max="28" width="9.00390625" style="2" hidden="1" customWidth="1"/>
    <col min="29" max="29" width="9.25390625" style="3" hidden="1" customWidth="1"/>
    <col min="30" max="30" width="9.125" style="30" customWidth="1"/>
    <col min="31" max="31" width="9.125" style="3" customWidth="1"/>
    <col min="32" max="16384" width="9.125" style="2" customWidth="1"/>
  </cols>
  <sheetData>
    <row r="1" spans="1:31" ht="18.75">
      <c r="A1" s="57" t="s">
        <v>126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ht="15.75">
      <c r="A2" s="1" t="s">
        <v>26</v>
      </c>
    </row>
    <row r="4" spans="1:3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/>
      <c r="H4" s="5"/>
      <c r="I4" s="6" t="s">
        <v>89</v>
      </c>
      <c r="J4" s="40"/>
      <c r="K4" s="40"/>
      <c r="L4" s="5" t="s">
        <v>94</v>
      </c>
      <c r="M4" s="5"/>
      <c r="N4" s="5"/>
      <c r="O4" s="5" t="s">
        <v>95</v>
      </c>
      <c r="P4" s="40"/>
      <c r="Q4" s="40"/>
      <c r="R4" s="5" t="s">
        <v>102</v>
      </c>
      <c r="S4" s="40"/>
      <c r="T4" s="40"/>
      <c r="U4" s="5" t="s">
        <v>103</v>
      </c>
      <c r="V4" s="5"/>
      <c r="W4" s="5"/>
      <c r="X4" s="5" t="s">
        <v>104</v>
      </c>
      <c r="Y4" s="40"/>
      <c r="Z4" s="40"/>
      <c r="AA4" s="5" t="s">
        <v>105</v>
      </c>
      <c r="AB4" s="5"/>
      <c r="AC4" s="2"/>
      <c r="AD4" s="14" t="s">
        <v>96</v>
      </c>
      <c r="AE4" s="16" t="s">
        <v>124</v>
      </c>
    </row>
    <row r="5" spans="1:32" s="34" customFormat="1" ht="12.75">
      <c r="A5" s="33">
        <v>1</v>
      </c>
      <c r="B5" s="32"/>
      <c r="C5" s="32" t="s">
        <v>45</v>
      </c>
      <c r="D5" s="32" t="s">
        <v>6</v>
      </c>
      <c r="E5" s="33">
        <v>1997</v>
      </c>
      <c r="F5" s="32" t="s">
        <v>14</v>
      </c>
      <c r="G5" s="48"/>
      <c r="H5" s="33"/>
      <c r="I5" s="31"/>
      <c r="J5" s="41"/>
      <c r="K5" s="41"/>
      <c r="L5" s="33">
        <v>200</v>
      </c>
      <c r="M5" s="36">
        <v>0.01564814814814815</v>
      </c>
      <c r="N5" s="36">
        <v>0.019664351851851853</v>
      </c>
      <c r="O5" s="31">
        <f aca="true" t="shared" si="0" ref="O5:O13">300-N5/M5*100</f>
        <v>174.33431952662724</v>
      </c>
      <c r="P5" s="52"/>
      <c r="Q5" s="52"/>
      <c r="R5" s="33"/>
      <c r="S5" s="46"/>
      <c r="T5" s="46"/>
      <c r="U5" s="33"/>
      <c r="V5" s="36">
        <v>0.023009259259259257</v>
      </c>
      <c r="W5" s="36">
        <v>0.023009259259259257</v>
      </c>
      <c r="X5" s="31">
        <f>300-W5/V5*100</f>
        <v>200</v>
      </c>
      <c r="Y5" s="52">
        <v>0.02934027777777778</v>
      </c>
      <c r="Z5" s="52">
        <v>0.02934027777777778</v>
      </c>
      <c r="AA5" s="31">
        <f>300-Z5/Y5*100</f>
        <v>200</v>
      </c>
      <c r="AB5" s="32"/>
      <c r="AD5" s="56"/>
      <c r="AE5" s="16">
        <v>600</v>
      </c>
      <c r="AF5" s="34" t="s">
        <v>111</v>
      </c>
    </row>
    <row r="6" spans="1:31" ht="12.75">
      <c r="A6" s="8">
        <v>2</v>
      </c>
      <c r="B6" s="9">
        <v>118</v>
      </c>
      <c r="C6" s="10" t="s">
        <v>33</v>
      </c>
      <c r="D6" s="10" t="s">
        <v>6</v>
      </c>
      <c r="E6" s="8">
        <v>1998</v>
      </c>
      <c r="F6" s="10" t="s">
        <v>14</v>
      </c>
      <c r="G6" s="12">
        <v>0.00983796296296296</v>
      </c>
      <c r="H6" s="13">
        <v>0.00983796296296296</v>
      </c>
      <c r="I6" s="31">
        <f aca="true" t="shared" si="1" ref="I6:I13">300-H6/G6*100</f>
        <v>200</v>
      </c>
      <c r="J6" s="42"/>
      <c r="K6" s="42"/>
      <c r="L6" s="8">
        <v>167.2</v>
      </c>
      <c r="M6" s="36">
        <v>0.0156481481481482</v>
      </c>
      <c r="N6" s="13">
        <v>0.022118055555555557</v>
      </c>
      <c r="O6" s="31">
        <f t="shared" si="0"/>
        <v>158.65384615384662</v>
      </c>
      <c r="P6" s="52"/>
      <c r="Q6" s="52"/>
      <c r="R6" s="8"/>
      <c r="S6" s="47"/>
      <c r="T6" s="47"/>
      <c r="U6" s="8"/>
      <c r="V6" s="55">
        <v>0.023009259259259257</v>
      </c>
      <c r="W6" s="13">
        <v>0.02508101851851852</v>
      </c>
      <c r="X6" s="31">
        <f>300-W6/V6*100</f>
        <v>190.99597585513078</v>
      </c>
      <c r="Y6" s="52">
        <v>0.02934027777777778</v>
      </c>
      <c r="Z6" s="52">
        <v>0.03214120370370371</v>
      </c>
      <c r="AA6" s="31">
        <f>300-Z6/Y6*100</f>
        <v>190.4536489151874</v>
      </c>
      <c r="AB6" s="12">
        <v>0.0260300925925926</v>
      </c>
      <c r="AC6" s="13">
        <v>0.05299768518518518</v>
      </c>
      <c r="AD6" s="31">
        <f>300-AC6/AB6*100</f>
        <v>96.39839928857276</v>
      </c>
      <c r="AE6" s="31">
        <f>I6+X6+AA6</f>
        <v>581.4496247703182</v>
      </c>
    </row>
    <row r="7" spans="1:31" ht="12.75">
      <c r="A7" s="33">
        <v>3</v>
      </c>
      <c r="B7" s="9">
        <v>122</v>
      </c>
      <c r="C7" s="10" t="s">
        <v>28</v>
      </c>
      <c r="D7" s="10" t="s">
        <v>6</v>
      </c>
      <c r="E7" s="8">
        <v>1997</v>
      </c>
      <c r="F7" s="10" t="s">
        <v>93</v>
      </c>
      <c r="G7" s="48">
        <v>0.00983796296296296</v>
      </c>
      <c r="H7" s="13">
        <v>0.013622685185185184</v>
      </c>
      <c r="I7" s="31">
        <f t="shared" si="1"/>
        <v>161.52941176470586</v>
      </c>
      <c r="J7" s="42"/>
      <c r="K7" s="42"/>
      <c r="L7" s="8">
        <v>166.6</v>
      </c>
      <c r="M7" s="36">
        <v>0.0156481481481482</v>
      </c>
      <c r="N7" s="13">
        <v>0.01564814814814815</v>
      </c>
      <c r="O7" s="31">
        <f t="shared" si="0"/>
        <v>200.0000000000003</v>
      </c>
      <c r="P7" s="52"/>
      <c r="Q7" s="52"/>
      <c r="R7" s="8"/>
      <c r="S7" s="47"/>
      <c r="T7" s="47"/>
      <c r="U7" s="8"/>
      <c r="V7" s="8"/>
      <c r="W7" s="8"/>
      <c r="X7" s="8"/>
      <c r="Y7" s="47"/>
      <c r="Z7" s="47"/>
      <c r="AA7" s="31"/>
      <c r="AB7" s="12">
        <v>0.026030092592592594</v>
      </c>
      <c r="AC7" s="13">
        <v>0.027997685185185184</v>
      </c>
      <c r="AD7" s="31">
        <f>300-AC7/AB7*100</f>
        <v>192.44108492663406</v>
      </c>
      <c r="AE7" s="31">
        <f>L7+O7+AD7</f>
        <v>559.0410849266343</v>
      </c>
    </row>
    <row r="8" spans="1:31" ht="12.75">
      <c r="A8" s="8">
        <v>4</v>
      </c>
      <c r="B8" s="9">
        <v>116</v>
      </c>
      <c r="C8" s="10" t="s">
        <v>27</v>
      </c>
      <c r="D8" s="10" t="s">
        <v>12</v>
      </c>
      <c r="E8" s="8">
        <v>1997</v>
      </c>
      <c r="F8" s="10" t="s">
        <v>93</v>
      </c>
      <c r="G8" s="12">
        <v>0.009837962962962963</v>
      </c>
      <c r="H8" s="13">
        <v>0.01238425925925926</v>
      </c>
      <c r="I8" s="31">
        <f t="shared" si="1"/>
        <v>174.11764705882354</v>
      </c>
      <c r="J8" s="42"/>
      <c r="K8" s="42"/>
      <c r="L8" s="8">
        <v>139.6</v>
      </c>
      <c r="M8" s="13">
        <v>0.01564814814814815</v>
      </c>
      <c r="N8" s="13">
        <v>0.01806712962962963</v>
      </c>
      <c r="O8" s="31">
        <f t="shared" si="0"/>
        <v>184.54142011834318</v>
      </c>
      <c r="P8" s="52"/>
      <c r="Q8" s="52"/>
      <c r="R8" s="8"/>
      <c r="S8" s="47"/>
      <c r="T8" s="47"/>
      <c r="U8" s="8"/>
      <c r="V8" s="16"/>
      <c r="W8" s="8"/>
      <c r="X8" s="8"/>
      <c r="Y8" s="47"/>
      <c r="Z8" s="47"/>
      <c r="AA8" s="31"/>
      <c r="AB8" s="12">
        <v>0.026030092592592594</v>
      </c>
      <c r="AC8" s="13">
        <v>0.026030092592592594</v>
      </c>
      <c r="AD8" s="31">
        <f>300-AC8/AB8*100</f>
        <v>200</v>
      </c>
      <c r="AE8" s="31">
        <f>I8+O8+AD8</f>
        <v>558.6590671771667</v>
      </c>
    </row>
    <row r="9" spans="1:31" ht="12.75">
      <c r="A9" s="33">
        <v>5</v>
      </c>
      <c r="B9" s="9">
        <v>113</v>
      </c>
      <c r="C9" s="10" t="s">
        <v>34</v>
      </c>
      <c r="D9" s="10" t="s">
        <v>35</v>
      </c>
      <c r="E9" s="8">
        <v>1998</v>
      </c>
      <c r="F9" s="10" t="s">
        <v>91</v>
      </c>
      <c r="G9" s="48">
        <v>0.00983796296296296</v>
      </c>
      <c r="H9" s="13">
        <v>0.009942129629629629</v>
      </c>
      <c r="I9" s="31">
        <f t="shared" si="1"/>
        <v>198.94117647058823</v>
      </c>
      <c r="J9" s="42"/>
      <c r="K9" s="42"/>
      <c r="L9" s="8">
        <v>156.4</v>
      </c>
      <c r="M9" s="13">
        <v>0.0156481481481482</v>
      </c>
      <c r="N9" s="13">
        <v>0.017256944444444446</v>
      </c>
      <c r="O9" s="31">
        <f t="shared" si="0"/>
        <v>189.71893491124294</v>
      </c>
      <c r="P9" s="52"/>
      <c r="Q9" s="52"/>
      <c r="R9" s="8"/>
      <c r="S9" s="47"/>
      <c r="T9" s="47"/>
      <c r="U9" s="8"/>
      <c r="V9" s="8"/>
      <c r="W9" s="8"/>
      <c r="X9" s="8"/>
      <c r="Y9" s="47"/>
      <c r="Z9" s="47"/>
      <c r="AA9" s="8"/>
      <c r="AB9" s="10"/>
      <c r="AC9" s="8" t="s">
        <v>16</v>
      </c>
      <c r="AD9" s="31"/>
      <c r="AE9" s="31">
        <f>I9+L9+O9</f>
        <v>545.0601113818312</v>
      </c>
    </row>
    <row r="10" spans="1:31" ht="12.75">
      <c r="A10" s="8">
        <v>6</v>
      </c>
      <c r="B10" s="9">
        <v>127</v>
      </c>
      <c r="C10" s="10" t="s">
        <v>13</v>
      </c>
      <c r="D10" s="10" t="s">
        <v>29</v>
      </c>
      <c r="E10" s="8">
        <v>1997</v>
      </c>
      <c r="F10" s="10" t="s">
        <v>90</v>
      </c>
      <c r="G10" s="12">
        <v>0.00983796296296296</v>
      </c>
      <c r="H10" s="13">
        <v>0.011643518518518518</v>
      </c>
      <c r="I10" s="31">
        <f t="shared" si="1"/>
        <v>181.6470588235294</v>
      </c>
      <c r="J10" s="42"/>
      <c r="K10" s="42"/>
      <c r="L10" s="8">
        <v>147.5</v>
      </c>
      <c r="M10" s="13">
        <v>0.0156481481481482</v>
      </c>
      <c r="N10" s="13">
        <v>0.017037037037037038</v>
      </c>
      <c r="O10" s="31">
        <f t="shared" si="0"/>
        <v>191.12426035502995</v>
      </c>
      <c r="P10" s="52"/>
      <c r="Q10" s="52"/>
      <c r="R10" s="8"/>
      <c r="S10" s="47"/>
      <c r="T10" s="47"/>
      <c r="U10" s="8"/>
      <c r="V10" s="8"/>
      <c r="W10" s="8"/>
      <c r="X10" s="8"/>
      <c r="Y10" s="47"/>
      <c r="Z10" s="47"/>
      <c r="AA10" s="31"/>
      <c r="AB10" s="12">
        <v>0.0260300925925926</v>
      </c>
      <c r="AC10" s="13">
        <v>0.039386574074074074</v>
      </c>
      <c r="AD10" s="31">
        <f>300-AC10/AB10*100</f>
        <v>148.6883059137395</v>
      </c>
      <c r="AE10" s="31">
        <f>I10+O10+AD10</f>
        <v>521.4596250922989</v>
      </c>
    </row>
    <row r="11" spans="1:31" ht="12.75">
      <c r="A11" s="33">
        <v>7</v>
      </c>
      <c r="B11" s="9">
        <v>126</v>
      </c>
      <c r="C11" s="17" t="s">
        <v>113</v>
      </c>
      <c r="D11" s="17" t="s">
        <v>66</v>
      </c>
      <c r="E11" s="16">
        <v>1998</v>
      </c>
      <c r="F11" s="17" t="s">
        <v>118</v>
      </c>
      <c r="G11" s="48">
        <v>0.00983796296296296</v>
      </c>
      <c r="H11" s="37">
        <v>0.011828703703703704</v>
      </c>
      <c r="I11" s="31">
        <f t="shared" si="1"/>
        <v>179.7647058823529</v>
      </c>
      <c r="J11" s="43"/>
      <c r="K11" s="43"/>
      <c r="L11" s="16">
        <v>158.5</v>
      </c>
      <c r="M11" s="13">
        <v>0.0156481481481482</v>
      </c>
      <c r="N11" s="37">
        <v>0.02443287037037037</v>
      </c>
      <c r="O11" s="31">
        <f t="shared" si="0"/>
        <v>143.86094674556264</v>
      </c>
      <c r="P11" s="52"/>
      <c r="Q11" s="52"/>
      <c r="R11" s="16"/>
      <c r="S11" s="52"/>
      <c r="T11" s="52"/>
      <c r="U11" s="16"/>
      <c r="V11" s="16"/>
      <c r="W11" s="16"/>
      <c r="X11" s="16"/>
      <c r="Y11" s="52"/>
      <c r="Z11" s="52"/>
      <c r="AA11" s="16"/>
      <c r="AB11" s="17"/>
      <c r="AC11" s="16"/>
      <c r="AD11" s="31"/>
      <c r="AE11" s="31">
        <f>I11+L11+O11</f>
        <v>482.12565262791554</v>
      </c>
    </row>
    <row r="12" spans="1:31" ht="12.75">
      <c r="A12" s="8">
        <v>8</v>
      </c>
      <c r="B12" s="9"/>
      <c r="C12" s="10" t="s">
        <v>31</v>
      </c>
      <c r="D12" s="10" t="s">
        <v>32</v>
      </c>
      <c r="E12" s="8">
        <v>1998</v>
      </c>
      <c r="F12" s="10" t="s">
        <v>14</v>
      </c>
      <c r="G12" s="48">
        <v>0.00983796296296296</v>
      </c>
      <c r="H12" s="13">
        <v>0.01076388888888889</v>
      </c>
      <c r="I12" s="31">
        <f t="shared" si="1"/>
        <v>190.5882352941176</v>
      </c>
      <c r="J12" s="42"/>
      <c r="K12" s="42"/>
      <c r="L12" s="8">
        <v>162.2</v>
      </c>
      <c r="M12" s="36">
        <v>0.0156481481481482</v>
      </c>
      <c r="N12" s="13">
        <v>0.03074074074074074</v>
      </c>
      <c r="O12" s="31">
        <f t="shared" si="0"/>
        <v>103.55029585798883</v>
      </c>
      <c r="P12" s="52"/>
      <c r="Q12" s="52"/>
      <c r="R12" s="8"/>
      <c r="S12" s="47"/>
      <c r="T12" s="47"/>
      <c r="U12" s="8"/>
      <c r="V12" s="8"/>
      <c r="W12" s="8"/>
      <c r="X12" s="8"/>
      <c r="Y12" s="47"/>
      <c r="Z12" s="47"/>
      <c r="AA12" s="31"/>
      <c r="AB12" s="12">
        <v>0.0260300925925926</v>
      </c>
      <c r="AC12" s="13">
        <v>0.04739583333333333</v>
      </c>
      <c r="AD12" s="31">
        <f>300-AC12/AB12*100</f>
        <v>117.91907514450875</v>
      </c>
      <c r="AE12" s="31">
        <f>I12+L12+AD12</f>
        <v>470.70731043862634</v>
      </c>
    </row>
    <row r="13" spans="1:31" ht="12.75">
      <c r="A13" s="33">
        <v>9</v>
      </c>
      <c r="B13" s="17"/>
      <c r="C13" s="10" t="s">
        <v>63</v>
      </c>
      <c r="D13" s="10" t="s">
        <v>112</v>
      </c>
      <c r="E13" s="8">
        <v>1998</v>
      </c>
      <c r="F13" s="10" t="s">
        <v>91</v>
      </c>
      <c r="G13" s="12">
        <v>0.00983796296296296</v>
      </c>
      <c r="H13" s="13">
        <v>0.010208333333333333</v>
      </c>
      <c r="I13" s="31">
        <f t="shared" si="1"/>
        <v>196.23529411764702</v>
      </c>
      <c r="J13" s="42"/>
      <c r="K13" s="42"/>
      <c r="L13" s="8">
        <v>52.3</v>
      </c>
      <c r="M13" s="36">
        <v>0.0156481481481482</v>
      </c>
      <c r="N13" s="13">
        <v>0.02359953703703704</v>
      </c>
      <c r="O13" s="31">
        <f t="shared" si="0"/>
        <v>149.18639053254486</v>
      </c>
      <c r="P13" s="52"/>
      <c r="Q13" s="52"/>
      <c r="R13" s="8"/>
      <c r="S13" s="47"/>
      <c r="T13" s="47"/>
      <c r="U13" s="8"/>
      <c r="V13" s="8"/>
      <c r="W13" s="8"/>
      <c r="X13" s="8"/>
      <c r="Y13" s="47"/>
      <c r="Z13" s="47"/>
      <c r="AA13" s="8"/>
      <c r="AB13" s="10"/>
      <c r="AC13" s="8"/>
      <c r="AD13" s="31"/>
      <c r="AE13" s="31">
        <f>I13+L13+O13</f>
        <v>397.7216846501919</v>
      </c>
    </row>
    <row r="14" ht="12.75">
      <c r="A14" s="24"/>
    </row>
    <row r="15" ht="15.75">
      <c r="A15" s="1" t="s">
        <v>38</v>
      </c>
    </row>
    <row r="17" spans="1:31" ht="25.5">
      <c r="A17" s="5" t="s">
        <v>0</v>
      </c>
      <c r="B17" s="5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/>
      <c r="H17" s="5"/>
      <c r="I17" s="6" t="s">
        <v>89</v>
      </c>
      <c r="J17" s="40"/>
      <c r="K17" s="40"/>
      <c r="L17" s="5" t="s">
        <v>94</v>
      </c>
      <c r="M17" s="5"/>
      <c r="N17" s="5"/>
      <c r="O17" s="5" t="s">
        <v>95</v>
      </c>
      <c r="P17" s="40"/>
      <c r="Q17" s="40"/>
      <c r="R17" s="5" t="s">
        <v>102</v>
      </c>
      <c r="S17" s="40"/>
      <c r="T17" s="40"/>
      <c r="U17" s="5" t="s">
        <v>103</v>
      </c>
      <c r="V17" s="5"/>
      <c r="W17" s="5"/>
      <c r="X17" s="5" t="s">
        <v>104</v>
      </c>
      <c r="Y17" s="40"/>
      <c r="Z17" s="40"/>
      <c r="AA17" s="5" t="s">
        <v>105</v>
      </c>
      <c r="AB17" s="5"/>
      <c r="AC17" s="2"/>
      <c r="AD17" s="14" t="s">
        <v>96</v>
      </c>
      <c r="AE17" s="16" t="s">
        <v>124</v>
      </c>
    </row>
    <row r="18" spans="1:31" ht="12.75">
      <c r="A18" s="8">
        <v>1</v>
      </c>
      <c r="B18" s="9">
        <v>55</v>
      </c>
      <c r="C18" s="10" t="s">
        <v>25</v>
      </c>
      <c r="D18" s="10" t="s">
        <v>19</v>
      </c>
      <c r="E18" s="8">
        <v>1998</v>
      </c>
      <c r="F18" s="10" t="s">
        <v>92</v>
      </c>
      <c r="G18" s="10"/>
      <c r="H18" s="8"/>
      <c r="I18" s="15">
        <v>194.5</v>
      </c>
      <c r="J18" s="42">
        <v>0.01806712962962963</v>
      </c>
      <c r="K18" s="42">
        <v>0.01806712962962963</v>
      </c>
      <c r="L18" s="31">
        <f>300-K18/J18*100</f>
        <v>200</v>
      </c>
      <c r="M18" s="13">
        <v>0.011261574074074071</v>
      </c>
      <c r="N18" s="13">
        <v>0.011261574074074071</v>
      </c>
      <c r="O18" s="31">
        <f>300-N18/M18*100</f>
        <v>200</v>
      </c>
      <c r="P18" s="52"/>
      <c r="Q18" s="52"/>
      <c r="R18" s="8"/>
      <c r="S18" s="47"/>
      <c r="T18" s="47"/>
      <c r="U18" s="8"/>
      <c r="V18" s="8"/>
      <c r="W18" s="8"/>
      <c r="X18" s="8"/>
      <c r="Y18" s="47"/>
      <c r="Z18" s="47"/>
      <c r="AA18" s="8"/>
      <c r="AB18" s="12">
        <v>0.020162037037037037</v>
      </c>
      <c r="AC18" s="13">
        <v>0.020162037037037037</v>
      </c>
      <c r="AD18" s="31">
        <f>300-AC18/AB18*100</f>
        <v>200</v>
      </c>
      <c r="AE18" s="16">
        <v>600</v>
      </c>
    </row>
    <row r="19" spans="1:31" ht="12.75">
      <c r="A19" s="8">
        <v>2</v>
      </c>
      <c r="B19" s="9">
        <v>53</v>
      </c>
      <c r="C19" s="10" t="s">
        <v>24</v>
      </c>
      <c r="D19" s="10" t="s">
        <v>39</v>
      </c>
      <c r="E19" s="8">
        <v>1997</v>
      </c>
      <c r="F19" s="10" t="s">
        <v>92</v>
      </c>
      <c r="G19" s="10"/>
      <c r="H19" s="8"/>
      <c r="I19" s="15"/>
      <c r="J19" s="42">
        <v>0.01806712962962963</v>
      </c>
      <c r="K19" s="42"/>
      <c r="L19" s="31"/>
      <c r="M19" s="13">
        <v>0.011261574074074071</v>
      </c>
      <c r="N19" s="13"/>
      <c r="O19" s="31"/>
      <c r="P19" s="52"/>
      <c r="Q19" s="52"/>
      <c r="R19" s="8"/>
      <c r="S19" s="47"/>
      <c r="T19" s="47"/>
      <c r="U19" s="8"/>
      <c r="V19" s="8"/>
      <c r="W19" s="8"/>
      <c r="X19" s="8">
        <v>200</v>
      </c>
      <c r="Y19" s="47"/>
      <c r="Z19" s="47"/>
      <c r="AA19" s="8">
        <v>200</v>
      </c>
      <c r="AB19" s="12">
        <v>0.020162037037037037</v>
      </c>
      <c r="AC19" s="13">
        <v>0.022094907407407407</v>
      </c>
      <c r="AD19" s="31">
        <f>300-AC19/AB19*100</f>
        <v>190.41331802525832</v>
      </c>
      <c r="AE19" s="16">
        <v>590.41</v>
      </c>
    </row>
    <row r="20" spans="1:31" ht="12.75">
      <c r="A20" s="8">
        <v>3</v>
      </c>
      <c r="B20" s="9">
        <v>59</v>
      </c>
      <c r="C20" s="10" t="s">
        <v>22</v>
      </c>
      <c r="D20" s="10" t="s">
        <v>40</v>
      </c>
      <c r="E20" s="8">
        <v>1998</v>
      </c>
      <c r="F20" s="10" t="s">
        <v>92</v>
      </c>
      <c r="G20" s="10"/>
      <c r="H20" s="8"/>
      <c r="I20" s="15">
        <v>200</v>
      </c>
      <c r="J20" s="42">
        <v>0.0180671296296296</v>
      </c>
      <c r="K20" s="42">
        <v>0.021585648148148145</v>
      </c>
      <c r="L20" s="31">
        <f>300-K20/J20*100</f>
        <v>180.52530429212027</v>
      </c>
      <c r="M20" s="13">
        <v>0.0112615740740741</v>
      </c>
      <c r="N20" s="13">
        <v>0.011608796296296296</v>
      </c>
      <c r="O20" s="31">
        <f>300-N20/M20*100</f>
        <v>196.916752312436</v>
      </c>
      <c r="P20" s="52"/>
      <c r="Q20" s="52"/>
      <c r="R20" s="8"/>
      <c r="S20" s="47"/>
      <c r="T20" s="47"/>
      <c r="U20" s="8"/>
      <c r="V20" s="8"/>
      <c r="W20" s="8"/>
      <c r="X20" s="8"/>
      <c r="Y20" s="47"/>
      <c r="Z20" s="47"/>
      <c r="AA20" s="8"/>
      <c r="AB20" s="12">
        <v>0.020162037037037</v>
      </c>
      <c r="AC20" s="13">
        <v>0.0227662037037037</v>
      </c>
      <c r="AD20" s="31">
        <f>300-AC20/AB20*100</f>
        <v>187.0838117106772</v>
      </c>
      <c r="AE20" s="31">
        <f>I20+O20+AD20</f>
        <v>584.0005640231132</v>
      </c>
    </row>
    <row r="21" spans="1:31" ht="12.75">
      <c r="A21" s="8">
        <v>4</v>
      </c>
      <c r="B21" s="9">
        <v>61</v>
      </c>
      <c r="C21" s="10" t="s">
        <v>43</v>
      </c>
      <c r="D21" s="10" t="s">
        <v>40</v>
      </c>
      <c r="E21" s="8">
        <v>1998</v>
      </c>
      <c r="F21" s="10" t="s">
        <v>91</v>
      </c>
      <c r="G21" s="10"/>
      <c r="H21" s="8"/>
      <c r="I21" s="15">
        <v>191.4</v>
      </c>
      <c r="J21" s="42">
        <v>0.0180671296296296</v>
      </c>
      <c r="K21" s="42">
        <v>0.022673611111111113</v>
      </c>
      <c r="L21" s="31">
        <f>300-K21/J21*100</f>
        <v>174.50352338244693</v>
      </c>
      <c r="M21" s="13">
        <v>0.0112615740740741</v>
      </c>
      <c r="N21" s="13">
        <v>0.014270833333333335</v>
      </c>
      <c r="O21" s="31">
        <f>300-N21/M21*100</f>
        <v>173.27852004111026</v>
      </c>
      <c r="P21" s="52"/>
      <c r="Q21" s="52"/>
      <c r="R21" s="8"/>
      <c r="S21" s="47"/>
      <c r="T21" s="47"/>
      <c r="U21" s="8"/>
      <c r="V21" s="8"/>
      <c r="W21" s="8"/>
      <c r="X21" s="8"/>
      <c r="Y21" s="47"/>
      <c r="Z21" s="47"/>
      <c r="AA21" s="8"/>
      <c r="AB21" s="12">
        <v>0.020162037037037</v>
      </c>
      <c r="AC21" s="13">
        <v>0.027800925925925923</v>
      </c>
      <c r="AD21" s="31">
        <f>300-AC21/AB21*100</f>
        <v>162.11251435132007</v>
      </c>
      <c r="AE21" s="31">
        <f>I21+L21+O21</f>
        <v>539.1820434235572</v>
      </c>
    </row>
    <row r="22" spans="1:31" ht="12.75">
      <c r="A22" s="8">
        <v>5</v>
      </c>
      <c r="B22" s="9">
        <v>57</v>
      </c>
      <c r="C22" s="10" t="s">
        <v>41</v>
      </c>
      <c r="D22" s="10" t="s">
        <v>42</v>
      </c>
      <c r="E22" s="8">
        <v>1998</v>
      </c>
      <c r="F22" s="10" t="s">
        <v>91</v>
      </c>
      <c r="G22" s="10"/>
      <c r="H22" s="8"/>
      <c r="I22" s="15">
        <v>166.3</v>
      </c>
      <c r="J22" s="42">
        <v>0.0180671296296296</v>
      </c>
      <c r="K22" s="42">
        <v>0.023159722222222224</v>
      </c>
      <c r="L22" s="31">
        <f>300-K22/J22*100</f>
        <v>171.8129404228057</v>
      </c>
      <c r="M22" s="13">
        <v>0.0112615740740741</v>
      </c>
      <c r="N22" s="13">
        <v>0.014907407407407406</v>
      </c>
      <c r="O22" s="31">
        <f>300-N22/M22*100</f>
        <v>167.62589928057585</v>
      </c>
      <c r="P22" s="52"/>
      <c r="Q22" s="52"/>
      <c r="R22" s="8"/>
      <c r="S22" s="47"/>
      <c r="T22" s="47"/>
      <c r="U22" s="8"/>
      <c r="V22" s="8"/>
      <c r="W22" s="8"/>
      <c r="X22" s="8"/>
      <c r="Y22" s="47"/>
      <c r="Z22" s="47"/>
      <c r="AA22" s="8"/>
      <c r="AB22" s="12">
        <v>0.020162037037037</v>
      </c>
      <c r="AC22" s="13">
        <v>0.024849537037037035</v>
      </c>
      <c r="AD22" s="31">
        <f>300-AC22/AB22*100</f>
        <v>176.75086107921908</v>
      </c>
      <c r="AE22" s="31">
        <f>L22+O22+AD22</f>
        <v>516.1897007826005</v>
      </c>
    </row>
    <row r="24" ht="15.75">
      <c r="A24" s="1" t="s">
        <v>44</v>
      </c>
    </row>
    <row r="26" spans="1:31" ht="25.5">
      <c r="A26" s="5" t="s">
        <v>0</v>
      </c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/>
      <c r="H26" s="5"/>
      <c r="I26" s="6" t="s">
        <v>89</v>
      </c>
      <c r="J26" s="40"/>
      <c r="K26" s="40"/>
      <c r="L26" s="5" t="s">
        <v>94</v>
      </c>
      <c r="M26" s="5"/>
      <c r="N26" s="5"/>
      <c r="O26" s="5" t="s">
        <v>95</v>
      </c>
      <c r="P26" s="40"/>
      <c r="Q26" s="40"/>
      <c r="R26" s="5" t="s">
        <v>102</v>
      </c>
      <c r="S26" s="40"/>
      <c r="T26" s="40"/>
      <c r="U26" s="5" t="s">
        <v>103</v>
      </c>
      <c r="V26" s="5"/>
      <c r="W26" s="5"/>
      <c r="X26" s="5" t="s">
        <v>104</v>
      </c>
      <c r="Y26" s="40"/>
      <c r="Z26" s="40"/>
      <c r="AA26" s="5" t="s">
        <v>105</v>
      </c>
      <c r="AB26" s="5"/>
      <c r="AC26" s="2"/>
      <c r="AD26" s="14" t="s">
        <v>96</v>
      </c>
      <c r="AE26" s="16" t="s">
        <v>124</v>
      </c>
    </row>
    <row r="27" spans="1:32" ht="12.75">
      <c r="A27" s="8">
        <v>1</v>
      </c>
      <c r="B27" s="9"/>
      <c r="C27" s="10" t="s">
        <v>33</v>
      </c>
      <c r="D27" s="10" t="s">
        <v>9</v>
      </c>
      <c r="E27" s="8">
        <v>1996</v>
      </c>
      <c r="F27" s="10" t="s">
        <v>14</v>
      </c>
      <c r="G27" s="12">
        <v>0.00980324074074074</v>
      </c>
      <c r="H27" s="12">
        <v>0.00980324074074074</v>
      </c>
      <c r="I27" s="31">
        <f>300-H27/G27*100</f>
        <v>200</v>
      </c>
      <c r="J27" s="42"/>
      <c r="K27" s="42"/>
      <c r="L27" s="8">
        <v>166.2</v>
      </c>
      <c r="M27" s="13">
        <v>0.02428240740740741</v>
      </c>
      <c r="N27" s="13">
        <v>0.036585648148148145</v>
      </c>
      <c r="O27" s="31">
        <f>300-N27/M27*100</f>
        <v>149.33269780743566</v>
      </c>
      <c r="P27" s="52"/>
      <c r="Q27" s="52"/>
      <c r="R27" s="8"/>
      <c r="S27" s="47">
        <v>0.011203703703703704</v>
      </c>
      <c r="T27" s="47">
        <v>0.011412037037037038</v>
      </c>
      <c r="U27" s="31">
        <f>300-T27/S27*100</f>
        <v>198.14049586776858</v>
      </c>
      <c r="V27" s="13">
        <v>0.020578703703703703</v>
      </c>
      <c r="W27" s="13">
        <v>0.020578703703703703</v>
      </c>
      <c r="X27" s="31">
        <f>300-W27/V27*100</f>
        <v>200</v>
      </c>
      <c r="Y27" s="52">
        <v>0.04083333333333333</v>
      </c>
      <c r="Z27" s="52">
        <v>0.04083333333333333</v>
      </c>
      <c r="AA27" s="31">
        <f>300-Z27/Y27*100</f>
        <v>200</v>
      </c>
      <c r="AB27" s="12">
        <v>0.0424189814814815</v>
      </c>
      <c r="AC27" s="13">
        <v>0.0459375</v>
      </c>
      <c r="AD27" s="31">
        <f>300-AC27/AB27*100</f>
        <v>191.7053206002729</v>
      </c>
      <c r="AE27" s="16">
        <v>600</v>
      </c>
      <c r="AF27" s="2" t="s">
        <v>98</v>
      </c>
    </row>
    <row r="28" spans="1:32" ht="12.75">
      <c r="A28" s="8">
        <v>2</v>
      </c>
      <c r="B28" s="9">
        <v>157</v>
      </c>
      <c r="C28" s="10" t="s">
        <v>50</v>
      </c>
      <c r="D28" s="10" t="s">
        <v>51</v>
      </c>
      <c r="E28" s="8">
        <v>1996</v>
      </c>
      <c r="F28" s="10" t="s">
        <v>14</v>
      </c>
      <c r="G28" s="12">
        <v>0.00980324074074074</v>
      </c>
      <c r="H28" s="13">
        <v>0.010138888888888888</v>
      </c>
      <c r="I28" s="31">
        <f>300-H28/G28*100</f>
        <v>196.57615112160568</v>
      </c>
      <c r="J28" s="42"/>
      <c r="K28" s="42"/>
      <c r="L28" s="8">
        <v>200</v>
      </c>
      <c r="M28" s="13">
        <v>0.02428240740740741</v>
      </c>
      <c r="N28" s="13">
        <v>0.02428240740740741</v>
      </c>
      <c r="O28" s="31">
        <f>300-N28/M28*100</f>
        <v>200</v>
      </c>
      <c r="P28" s="52">
        <v>0.012453703703703703</v>
      </c>
      <c r="Q28" s="52">
        <v>0.015000000000000001</v>
      </c>
      <c r="R28" s="31">
        <f>300-Q28/P28*100</f>
        <v>179.5539033457249</v>
      </c>
      <c r="S28" s="52">
        <v>0.011203703703703704</v>
      </c>
      <c r="T28" s="52">
        <v>0.011203703703703704</v>
      </c>
      <c r="U28" s="31">
        <f>300-T28/S28*100</f>
        <v>200</v>
      </c>
      <c r="V28" s="13">
        <v>0.020578703703703703</v>
      </c>
      <c r="W28" s="13">
        <v>0.02221064814814815</v>
      </c>
      <c r="X28" s="31">
        <f>300-W28/V28*100</f>
        <v>192.0697412823397</v>
      </c>
      <c r="Y28" s="52">
        <v>0.04083333333333333</v>
      </c>
      <c r="Z28" s="52">
        <v>0.04873842592592592</v>
      </c>
      <c r="AA28" s="31">
        <f>300-Z28/Y28*100</f>
        <v>180.64058956916102</v>
      </c>
      <c r="AB28" s="12">
        <v>0.0424189814814815</v>
      </c>
      <c r="AC28" s="8" t="s">
        <v>16</v>
      </c>
      <c r="AD28" s="31"/>
      <c r="AE28" s="16">
        <v>600</v>
      </c>
      <c r="AF28" s="2" t="s">
        <v>123</v>
      </c>
    </row>
    <row r="29" spans="1:31" ht="12.75">
      <c r="A29" s="8">
        <v>3</v>
      </c>
      <c r="B29" s="9">
        <v>154</v>
      </c>
      <c r="C29" s="10" t="s">
        <v>49</v>
      </c>
      <c r="D29" s="10" t="s">
        <v>6</v>
      </c>
      <c r="E29" s="8">
        <v>1995</v>
      </c>
      <c r="F29" s="10" t="s">
        <v>92</v>
      </c>
      <c r="G29" s="12">
        <v>0.00980324074074074</v>
      </c>
      <c r="H29" s="13">
        <v>0.011921296296296298</v>
      </c>
      <c r="I29" s="31">
        <f>300-H29/G29*100</f>
        <v>178.3943329397875</v>
      </c>
      <c r="J29" s="42"/>
      <c r="K29" s="42"/>
      <c r="L29" s="8">
        <v>160.4</v>
      </c>
      <c r="M29" s="13">
        <v>0.0242824074074074</v>
      </c>
      <c r="N29" s="13">
        <v>0.03710648148148148</v>
      </c>
      <c r="O29" s="31">
        <f>300-N29/M29*100</f>
        <v>147.1877979027645</v>
      </c>
      <c r="P29" s="52"/>
      <c r="Q29" s="52"/>
      <c r="R29" s="8"/>
      <c r="S29" s="47"/>
      <c r="T29" s="47"/>
      <c r="U29" s="8"/>
      <c r="V29" s="8"/>
      <c r="W29" s="8"/>
      <c r="X29" s="8"/>
      <c r="Y29" s="47"/>
      <c r="Z29" s="47"/>
      <c r="AA29" s="8"/>
      <c r="AB29" s="12">
        <v>0.0424189814814815</v>
      </c>
      <c r="AC29" s="13">
        <v>0.06184027777777778</v>
      </c>
      <c r="AD29" s="31">
        <f>300-AC29/AB29*100</f>
        <v>154.21555252387455</v>
      </c>
      <c r="AE29" s="31">
        <f>I29+L29+AD29</f>
        <v>493.00988546366204</v>
      </c>
    </row>
    <row r="30" spans="1:31" ht="12.75">
      <c r="A30" s="8">
        <v>4</v>
      </c>
      <c r="B30" s="9">
        <v>161</v>
      </c>
      <c r="C30" s="17" t="s">
        <v>99</v>
      </c>
      <c r="D30" s="17" t="s">
        <v>37</v>
      </c>
      <c r="E30" s="16">
        <v>1995</v>
      </c>
      <c r="F30" s="17" t="s">
        <v>30</v>
      </c>
      <c r="G30" s="12">
        <v>0.00980324074074074</v>
      </c>
      <c r="H30" s="37">
        <v>0.013807870370370371</v>
      </c>
      <c r="I30" s="31">
        <f>300-H30/G30*100</f>
        <v>159.1499409681228</v>
      </c>
      <c r="J30" s="43"/>
      <c r="K30" s="43"/>
      <c r="L30" s="16">
        <v>149.9</v>
      </c>
      <c r="M30" s="13">
        <v>0.0242824074074074</v>
      </c>
      <c r="N30" s="37">
        <v>0.0449537037037037</v>
      </c>
      <c r="O30" s="31">
        <f>300-N30/M30*100</f>
        <v>114.87130600571967</v>
      </c>
      <c r="P30" s="52"/>
      <c r="Q30" s="52"/>
      <c r="R30" s="16"/>
      <c r="S30" s="52"/>
      <c r="T30" s="52"/>
      <c r="U30" s="16"/>
      <c r="V30" s="16"/>
      <c r="W30" s="16"/>
      <c r="X30" s="16"/>
      <c r="Y30" s="52"/>
      <c r="Z30" s="52"/>
      <c r="AA30" s="16"/>
      <c r="AB30" s="17"/>
      <c r="AC30" s="17"/>
      <c r="AD30" s="16"/>
      <c r="AE30" s="31">
        <f>I30+L30+O30</f>
        <v>423.92124697384247</v>
      </c>
    </row>
    <row r="31" spans="1:31" ht="12.75">
      <c r="A31" s="8">
        <v>5</v>
      </c>
      <c r="B31" s="9">
        <v>152</v>
      </c>
      <c r="C31" s="17" t="s">
        <v>45</v>
      </c>
      <c r="D31" s="17" t="s">
        <v>6</v>
      </c>
      <c r="E31" s="16">
        <v>1997</v>
      </c>
      <c r="F31" s="17" t="s">
        <v>14</v>
      </c>
      <c r="G31" s="12"/>
      <c r="H31" s="37"/>
      <c r="I31" s="31"/>
      <c r="J31" s="43"/>
      <c r="K31" s="43"/>
      <c r="L31" s="16"/>
      <c r="M31" s="13"/>
      <c r="N31" s="37"/>
      <c r="O31" s="31"/>
      <c r="P31" s="52">
        <v>0.012453703703703703</v>
      </c>
      <c r="Q31" s="52">
        <v>0.012453703703703703</v>
      </c>
      <c r="R31" s="31">
        <f>300-Q31/P31*100</f>
        <v>200</v>
      </c>
      <c r="S31" s="52"/>
      <c r="T31" s="52"/>
      <c r="U31" s="16"/>
      <c r="V31" s="16"/>
      <c r="W31" s="16"/>
      <c r="X31" s="16"/>
      <c r="Y31" s="52"/>
      <c r="Z31" s="52"/>
      <c r="AA31" s="16"/>
      <c r="AB31" s="17"/>
      <c r="AC31" s="17"/>
      <c r="AD31" s="16">
        <v>200</v>
      </c>
      <c r="AE31" s="16">
        <v>400</v>
      </c>
    </row>
    <row r="32" spans="1:31" ht="12.75">
      <c r="A32" s="8">
        <v>6</v>
      </c>
      <c r="B32" s="9">
        <v>156</v>
      </c>
      <c r="C32" s="10" t="s">
        <v>46</v>
      </c>
      <c r="D32" s="10" t="s">
        <v>47</v>
      </c>
      <c r="E32" s="8">
        <v>1996</v>
      </c>
      <c r="F32" s="10" t="s">
        <v>90</v>
      </c>
      <c r="G32" s="12">
        <v>0.00980324074074074</v>
      </c>
      <c r="H32" s="8"/>
      <c r="I32" s="31"/>
      <c r="J32" s="42"/>
      <c r="K32" s="42"/>
      <c r="L32" s="8"/>
      <c r="M32" s="13">
        <v>0.0242824074074074</v>
      </c>
      <c r="N32" s="8"/>
      <c r="O32" s="31"/>
      <c r="P32" s="52"/>
      <c r="Q32" s="52"/>
      <c r="R32" s="8"/>
      <c r="S32" s="47"/>
      <c r="T32" s="47"/>
      <c r="U32" s="8"/>
      <c r="V32" s="8"/>
      <c r="W32" s="8"/>
      <c r="X32" s="8"/>
      <c r="Y32" s="47"/>
      <c r="Z32" s="47"/>
      <c r="AA32" s="8"/>
      <c r="AB32" s="12">
        <v>0.04241898148148148</v>
      </c>
      <c r="AC32" s="13">
        <v>0.043946759259259255</v>
      </c>
      <c r="AD32" s="31">
        <f>300-AC32/AB32*100</f>
        <v>196.39836289222376</v>
      </c>
      <c r="AE32" s="31">
        <f>AD32</f>
        <v>196.39836289222376</v>
      </c>
    </row>
    <row r="33" spans="1:31" ht="12.75">
      <c r="A33" s="8">
        <v>7</v>
      </c>
      <c r="B33" s="9"/>
      <c r="C33" s="10" t="s">
        <v>48</v>
      </c>
      <c r="D33" s="10" t="s">
        <v>7</v>
      </c>
      <c r="E33" s="8">
        <v>1995</v>
      </c>
      <c r="F33" s="10" t="s">
        <v>8</v>
      </c>
      <c r="G33" s="12">
        <v>0.00980324074074074</v>
      </c>
      <c r="H33" s="8"/>
      <c r="I33" s="31"/>
      <c r="J33" s="42"/>
      <c r="K33" s="42"/>
      <c r="L33" s="8"/>
      <c r="M33" s="13">
        <v>0.0242824074074074</v>
      </c>
      <c r="N33" s="8"/>
      <c r="O33" s="31"/>
      <c r="P33" s="52"/>
      <c r="Q33" s="52"/>
      <c r="R33" s="8"/>
      <c r="S33" s="47"/>
      <c r="T33" s="47"/>
      <c r="U33" s="8"/>
      <c r="V33" s="8"/>
      <c r="W33" s="8"/>
      <c r="X33" s="8"/>
      <c r="Y33" s="47"/>
      <c r="Z33" s="47"/>
      <c r="AA33" s="8"/>
      <c r="AB33" s="12">
        <v>0.0424189814814815</v>
      </c>
      <c r="AC33" s="13">
        <v>0.04729166666666667</v>
      </c>
      <c r="AD33" s="31">
        <f>300-AC33/AB33*100</f>
        <v>188.5129604365621</v>
      </c>
      <c r="AE33" s="31">
        <f>AD33</f>
        <v>188.5129604365621</v>
      </c>
    </row>
    <row r="35" ht="15.75">
      <c r="A35" s="1" t="s">
        <v>52</v>
      </c>
    </row>
    <row r="37" spans="1:31" ht="25.5">
      <c r="A37" s="5" t="s">
        <v>0</v>
      </c>
      <c r="B37" s="5" t="s">
        <v>1</v>
      </c>
      <c r="C37" s="5" t="s">
        <v>2</v>
      </c>
      <c r="D37" s="5" t="s">
        <v>3</v>
      </c>
      <c r="E37" s="5" t="s">
        <v>4</v>
      </c>
      <c r="F37" s="5" t="s">
        <v>5</v>
      </c>
      <c r="G37" s="5"/>
      <c r="H37" s="5"/>
      <c r="I37" s="6" t="s">
        <v>89</v>
      </c>
      <c r="J37" s="40"/>
      <c r="K37" s="40"/>
      <c r="L37" s="5" t="s">
        <v>94</v>
      </c>
      <c r="M37" s="5"/>
      <c r="N37" s="5"/>
      <c r="O37" s="5" t="s">
        <v>95</v>
      </c>
      <c r="P37" s="40"/>
      <c r="Q37" s="40"/>
      <c r="R37" s="5" t="s">
        <v>102</v>
      </c>
      <c r="S37" s="40"/>
      <c r="T37" s="40"/>
      <c r="U37" s="5" t="s">
        <v>103</v>
      </c>
      <c r="V37" s="5"/>
      <c r="W37" s="5"/>
      <c r="X37" s="5" t="s">
        <v>104</v>
      </c>
      <c r="Y37" s="40"/>
      <c r="Z37" s="40"/>
      <c r="AA37" s="5" t="s">
        <v>105</v>
      </c>
      <c r="AB37" s="5"/>
      <c r="AC37" s="2"/>
      <c r="AD37" s="14" t="s">
        <v>96</v>
      </c>
      <c r="AE37" s="16" t="s">
        <v>124</v>
      </c>
    </row>
    <row r="38" spans="1:32" ht="12.75">
      <c r="A38" s="8">
        <v>1</v>
      </c>
      <c r="B38" s="9">
        <v>133</v>
      </c>
      <c r="C38" s="18" t="s">
        <v>86</v>
      </c>
      <c r="D38" s="18" t="s">
        <v>23</v>
      </c>
      <c r="E38" s="16">
        <v>1995</v>
      </c>
      <c r="F38" s="18" t="s">
        <v>88</v>
      </c>
      <c r="G38" s="18"/>
      <c r="H38" s="49"/>
      <c r="I38" s="19"/>
      <c r="J38" s="43"/>
      <c r="K38" s="43"/>
      <c r="L38" s="16"/>
      <c r="M38" s="16"/>
      <c r="N38" s="16"/>
      <c r="O38" s="16"/>
      <c r="P38" s="52"/>
      <c r="Q38" s="52"/>
      <c r="R38" s="31"/>
      <c r="S38" s="52">
        <v>0.009710648148148147</v>
      </c>
      <c r="T38" s="52">
        <v>0.009710648148148147</v>
      </c>
      <c r="U38" s="31">
        <f>300-T38/S38*100</f>
        <v>200</v>
      </c>
      <c r="V38" s="37">
        <v>0.023414351851851853</v>
      </c>
      <c r="W38" s="37">
        <v>0.023414351851851853</v>
      </c>
      <c r="X38" s="31">
        <f>300-W38/V38*100</f>
        <v>200</v>
      </c>
      <c r="Y38" s="52">
        <v>0.03130787037037037</v>
      </c>
      <c r="Z38" s="52">
        <v>0.03130787037037037</v>
      </c>
      <c r="AA38" s="31">
        <f>300-Z38/Y38*100</f>
        <v>200</v>
      </c>
      <c r="AB38" s="17"/>
      <c r="AC38" s="16"/>
      <c r="AD38" s="31"/>
      <c r="AE38" s="16">
        <v>600</v>
      </c>
      <c r="AF38" s="2" t="s">
        <v>100</v>
      </c>
    </row>
    <row r="39" spans="1:31" ht="12.75">
      <c r="A39" s="8">
        <v>2</v>
      </c>
      <c r="B39" s="9">
        <v>128</v>
      </c>
      <c r="C39" s="10" t="s">
        <v>54</v>
      </c>
      <c r="D39" s="10" t="s">
        <v>21</v>
      </c>
      <c r="E39" s="8">
        <v>1995</v>
      </c>
      <c r="F39" s="10" t="s">
        <v>14</v>
      </c>
      <c r="G39" s="10"/>
      <c r="H39" s="8"/>
      <c r="I39" s="15">
        <v>200</v>
      </c>
      <c r="J39" s="42"/>
      <c r="K39" s="42"/>
      <c r="L39" s="8">
        <v>200</v>
      </c>
      <c r="M39" s="13">
        <v>0.019664351851851853</v>
      </c>
      <c r="N39" s="13">
        <v>0.023587962962962963</v>
      </c>
      <c r="O39" s="31">
        <f>300-N39/M39*100</f>
        <v>180.0470865214832</v>
      </c>
      <c r="P39" s="52"/>
      <c r="Q39" s="52"/>
      <c r="R39" s="8"/>
      <c r="S39" s="47"/>
      <c r="T39" s="47"/>
      <c r="U39" s="8"/>
      <c r="V39" s="8"/>
      <c r="W39" s="8"/>
      <c r="X39" s="8"/>
      <c r="Y39" s="47"/>
      <c r="Z39" s="47"/>
      <c r="AA39" s="8"/>
      <c r="AB39" s="12">
        <v>0.029756944444444447</v>
      </c>
      <c r="AC39" s="13">
        <v>0.03113425925925926</v>
      </c>
      <c r="AD39" s="31">
        <f>300-AC39/AB39*100</f>
        <v>195.37145079735512</v>
      </c>
      <c r="AE39" s="31">
        <f>I39+L39+AD39</f>
        <v>595.3714507973551</v>
      </c>
    </row>
    <row r="40" spans="1:31" ht="12.75">
      <c r="A40" s="8">
        <v>3</v>
      </c>
      <c r="B40" s="9">
        <v>139</v>
      </c>
      <c r="C40" s="10" t="s">
        <v>53</v>
      </c>
      <c r="D40" s="10" t="s">
        <v>15</v>
      </c>
      <c r="E40" s="8">
        <v>1995</v>
      </c>
      <c r="F40" s="10" t="s">
        <v>91</v>
      </c>
      <c r="G40" s="10"/>
      <c r="H40" s="8"/>
      <c r="I40" s="15">
        <v>190.4</v>
      </c>
      <c r="J40" s="42"/>
      <c r="K40" s="42"/>
      <c r="L40" s="8">
        <v>172.9</v>
      </c>
      <c r="M40" s="13">
        <v>0.019664351851851853</v>
      </c>
      <c r="N40" s="13">
        <v>0.019664351851851853</v>
      </c>
      <c r="O40" s="31">
        <f>300-N40/M40*100</f>
        <v>200</v>
      </c>
      <c r="P40" s="52"/>
      <c r="Q40" s="52"/>
      <c r="R40" s="8"/>
      <c r="S40" s="47"/>
      <c r="T40" s="47"/>
      <c r="U40" s="8"/>
      <c r="V40" s="8"/>
      <c r="W40" s="8"/>
      <c r="X40" s="8"/>
      <c r="Y40" s="47"/>
      <c r="Z40" s="47"/>
      <c r="AA40" s="8"/>
      <c r="AB40" s="12">
        <v>0.029756944444444447</v>
      </c>
      <c r="AC40" s="13">
        <v>0.029756944444444447</v>
      </c>
      <c r="AD40" s="31">
        <f>300-AC40/AB40*100</f>
        <v>200</v>
      </c>
      <c r="AE40" s="31">
        <f>O40+AD40+I40</f>
        <v>590.4</v>
      </c>
    </row>
    <row r="41" spans="1:32" ht="12" customHeight="1">
      <c r="A41" s="8">
        <v>4</v>
      </c>
      <c r="B41" s="9">
        <v>137</v>
      </c>
      <c r="C41" s="18" t="s">
        <v>68</v>
      </c>
      <c r="D41" s="18" t="s">
        <v>40</v>
      </c>
      <c r="E41" s="16">
        <v>1996</v>
      </c>
      <c r="F41" s="18" t="s">
        <v>88</v>
      </c>
      <c r="G41" s="18"/>
      <c r="H41" s="49"/>
      <c r="I41" s="19"/>
      <c r="J41" s="43"/>
      <c r="K41" s="43"/>
      <c r="L41" s="16"/>
      <c r="M41" s="13"/>
      <c r="N41" s="16"/>
      <c r="O41" s="16"/>
      <c r="P41" s="52">
        <v>0.014247685185185184</v>
      </c>
      <c r="Q41" s="52">
        <v>0.014247685185185184</v>
      </c>
      <c r="R41" s="31">
        <f>300-Q41/P41*100</f>
        <v>200</v>
      </c>
      <c r="S41" s="52">
        <v>0.009710648148148147</v>
      </c>
      <c r="T41" s="52">
        <v>0.011608796296296296</v>
      </c>
      <c r="U41" s="31">
        <f>300-T41/S41*100</f>
        <v>180.45292014302743</v>
      </c>
      <c r="V41" s="37">
        <v>0.023414351851851853</v>
      </c>
      <c r="W41" s="37">
        <v>0.02625</v>
      </c>
      <c r="X41" s="31">
        <f>300-W41/V41*100</f>
        <v>187.88927335640142</v>
      </c>
      <c r="Y41" s="52">
        <v>0.03130787037037037</v>
      </c>
      <c r="Z41" s="52">
        <v>0.03200231481481482</v>
      </c>
      <c r="AA41" s="31">
        <f>300-Z41/Y41*100</f>
        <v>197.7818853974122</v>
      </c>
      <c r="AB41" s="17"/>
      <c r="AC41" s="16"/>
      <c r="AD41" s="31"/>
      <c r="AE41" s="31">
        <f>R41+X41+AA41</f>
        <v>585.6711587538136</v>
      </c>
      <c r="AF41" s="2" t="s">
        <v>100</v>
      </c>
    </row>
    <row r="42" spans="1:31" ht="12.75">
      <c r="A42" s="8">
        <v>5</v>
      </c>
      <c r="B42" s="9">
        <v>129</v>
      </c>
      <c r="C42" s="10" t="s">
        <v>55</v>
      </c>
      <c r="D42" s="10" t="s">
        <v>56</v>
      </c>
      <c r="E42" s="8">
        <v>1995</v>
      </c>
      <c r="F42" s="10" t="s">
        <v>14</v>
      </c>
      <c r="G42" s="10"/>
      <c r="H42" s="8"/>
      <c r="I42" s="15">
        <v>183.6</v>
      </c>
      <c r="J42" s="42"/>
      <c r="K42" s="42"/>
      <c r="L42" s="8">
        <v>190.2</v>
      </c>
      <c r="M42" s="13">
        <v>0.0196643518518519</v>
      </c>
      <c r="N42" s="13">
        <v>0.02</v>
      </c>
      <c r="O42" s="31">
        <f>300-N42/M42*100</f>
        <v>198.29311359623335</v>
      </c>
      <c r="P42" s="52"/>
      <c r="Q42" s="52"/>
      <c r="R42" s="8"/>
      <c r="S42" s="47"/>
      <c r="T42" s="47"/>
      <c r="U42" s="8"/>
      <c r="V42" s="8"/>
      <c r="W42" s="8"/>
      <c r="X42" s="8"/>
      <c r="Y42" s="47"/>
      <c r="Z42" s="47"/>
      <c r="AA42" s="8"/>
      <c r="AB42" s="12">
        <v>0.0297569444444444</v>
      </c>
      <c r="AC42" s="13">
        <v>0.03414351851851852</v>
      </c>
      <c r="AD42" s="31">
        <f>300-AC42/AB42*100</f>
        <v>185.2586542201476</v>
      </c>
      <c r="AE42" s="31">
        <f>L42+O42+AD42</f>
        <v>573.751767816381</v>
      </c>
    </row>
    <row r="43" spans="1:31" ht="12.75">
      <c r="A43" s="8">
        <v>6</v>
      </c>
      <c r="B43" s="9"/>
      <c r="C43" s="10" t="s">
        <v>57</v>
      </c>
      <c r="D43" s="10" t="s">
        <v>18</v>
      </c>
      <c r="E43" s="8">
        <v>1996</v>
      </c>
      <c r="F43" s="10" t="s">
        <v>90</v>
      </c>
      <c r="G43" s="10"/>
      <c r="H43" s="8"/>
      <c r="I43" s="15">
        <v>169.7</v>
      </c>
      <c r="J43" s="42"/>
      <c r="K43" s="42"/>
      <c r="L43" s="8">
        <v>170.6</v>
      </c>
      <c r="M43" s="13">
        <v>0.0196643518518519</v>
      </c>
      <c r="N43" s="13">
        <v>0.02508101851851852</v>
      </c>
      <c r="O43" s="31">
        <f>300-N43/M43*100</f>
        <v>172.45438493231345</v>
      </c>
      <c r="P43" s="52"/>
      <c r="Q43" s="52"/>
      <c r="R43" s="8"/>
      <c r="S43" s="47"/>
      <c r="T43" s="47"/>
      <c r="U43" s="8"/>
      <c r="V43" s="8"/>
      <c r="W43" s="8"/>
      <c r="X43" s="8"/>
      <c r="Y43" s="47"/>
      <c r="Z43" s="47"/>
      <c r="AA43" s="8"/>
      <c r="AB43" s="12">
        <v>0.0297569444444444</v>
      </c>
      <c r="AC43" s="13">
        <v>0.03474537037037037</v>
      </c>
      <c r="AD43" s="31">
        <f>300-AC43/AB43*100</f>
        <v>183.23609490470616</v>
      </c>
      <c r="AE43" s="31">
        <f>L43+O43+AD43</f>
        <v>526.2904798370196</v>
      </c>
    </row>
    <row r="44" spans="1:31" ht="12.75">
      <c r="A44" s="8">
        <v>7</v>
      </c>
      <c r="B44" s="17"/>
      <c r="C44" s="10" t="s">
        <v>58</v>
      </c>
      <c r="D44" s="10" t="s">
        <v>19</v>
      </c>
      <c r="E44" s="8">
        <v>1995</v>
      </c>
      <c r="F44" s="10" t="s">
        <v>90</v>
      </c>
      <c r="G44" s="10"/>
      <c r="H44" s="8"/>
      <c r="I44" s="15">
        <v>185.3</v>
      </c>
      <c r="J44" s="42"/>
      <c r="K44" s="42"/>
      <c r="L44" s="8">
        <v>135.1</v>
      </c>
      <c r="M44" s="13">
        <v>0.0196643518518519</v>
      </c>
      <c r="N44" s="13">
        <v>0.028946759259259255</v>
      </c>
      <c r="O44" s="31">
        <f>300-N44/M44*100</f>
        <v>152.7957622130669</v>
      </c>
      <c r="P44" s="52"/>
      <c r="Q44" s="52"/>
      <c r="R44" s="8"/>
      <c r="S44" s="47"/>
      <c r="T44" s="47"/>
      <c r="U44" s="8"/>
      <c r="V44" s="8"/>
      <c r="W44" s="8"/>
      <c r="X44" s="8"/>
      <c r="Y44" s="47"/>
      <c r="Z44" s="47"/>
      <c r="AA44" s="8"/>
      <c r="AB44" s="12">
        <v>0.0297569444444444</v>
      </c>
      <c r="AC44" s="13">
        <v>0.0508912037037037</v>
      </c>
      <c r="AD44" s="31">
        <f>300-AC44/AB44*100</f>
        <v>128.97705173084378</v>
      </c>
      <c r="AE44" s="31">
        <f>I44+L44+O44</f>
        <v>473.19576221306687</v>
      </c>
    </row>
    <row r="45" spans="1:31" ht="12.75">
      <c r="A45" s="8">
        <v>8</v>
      </c>
      <c r="B45" s="17"/>
      <c r="C45" s="10" t="s">
        <v>119</v>
      </c>
      <c r="D45" s="10" t="s">
        <v>120</v>
      </c>
      <c r="E45" s="8">
        <v>1996</v>
      </c>
      <c r="F45" s="10" t="s">
        <v>117</v>
      </c>
      <c r="G45" s="10"/>
      <c r="H45" s="8"/>
      <c r="I45" s="15">
        <v>58.7</v>
      </c>
      <c r="J45" s="42"/>
      <c r="K45" s="42"/>
      <c r="L45" s="8">
        <v>149.5</v>
      </c>
      <c r="M45" s="13">
        <v>0.0196643518518519</v>
      </c>
      <c r="N45" s="13">
        <v>0.03269675925925926</v>
      </c>
      <c r="O45" s="31">
        <f>300-N45/M45*100</f>
        <v>133.72572101236065</v>
      </c>
      <c r="P45" s="52"/>
      <c r="Q45" s="52"/>
      <c r="R45" s="8"/>
      <c r="S45" s="47"/>
      <c r="T45" s="47"/>
      <c r="U45" s="8"/>
      <c r="V45" s="8"/>
      <c r="W45" s="8"/>
      <c r="X45" s="8"/>
      <c r="Y45" s="47"/>
      <c r="Z45" s="47"/>
      <c r="AA45" s="8"/>
      <c r="AB45" s="12"/>
      <c r="AC45" s="13"/>
      <c r="AD45" s="31"/>
      <c r="AE45" s="31">
        <f>I45+L45+O45</f>
        <v>341.92572101236067</v>
      </c>
    </row>
    <row r="46" spans="1:31" ht="12.75">
      <c r="A46" s="8">
        <v>9</v>
      </c>
      <c r="B46" s="21"/>
      <c r="C46" s="18" t="s">
        <v>24</v>
      </c>
      <c r="D46" s="18" t="s">
        <v>39</v>
      </c>
      <c r="E46" s="16">
        <v>1997</v>
      </c>
      <c r="F46" s="18" t="s">
        <v>90</v>
      </c>
      <c r="G46" s="18"/>
      <c r="H46" s="49"/>
      <c r="I46" s="19"/>
      <c r="J46" s="43"/>
      <c r="K46" s="43"/>
      <c r="L46" s="16"/>
      <c r="M46" s="16"/>
      <c r="N46" s="16"/>
      <c r="O46" s="16"/>
      <c r="P46" s="52">
        <v>0.014247685185185184</v>
      </c>
      <c r="Q46" s="52">
        <v>0.017118055555555556</v>
      </c>
      <c r="R46" s="31">
        <f>300-Q46/P46*100</f>
        <v>179.85377741673435</v>
      </c>
      <c r="S46" s="52">
        <v>0.009710648148148147</v>
      </c>
      <c r="T46" s="52">
        <v>0.014409722222222221</v>
      </c>
      <c r="U46" s="31">
        <f>300-T46/S46*100</f>
        <v>151.60905840286054</v>
      </c>
      <c r="V46" s="16"/>
      <c r="W46" s="16"/>
      <c r="X46" s="16"/>
      <c r="Y46" s="52"/>
      <c r="Z46" s="52"/>
      <c r="AA46" s="16"/>
      <c r="AB46" s="17"/>
      <c r="AC46" s="16"/>
      <c r="AD46" s="31"/>
      <c r="AE46" s="31">
        <f>R46+U46</f>
        <v>331.4628358195949</v>
      </c>
    </row>
    <row r="47" spans="1:29" ht="12.75">
      <c r="A47" s="24"/>
      <c r="B47" s="21"/>
      <c r="C47" s="22"/>
      <c r="D47" s="22"/>
      <c r="E47" s="20"/>
      <c r="F47" s="22"/>
      <c r="G47" s="22"/>
      <c r="H47" s="50"/>
      <c r="I47" s="23"/>
      <c r="J47" s="44"/>
      <c r="K47" s="44"/>
      <c r="L47" s="20"/>
      <c r="M47" s="20"/>
      <c r="N47" s="20"/>
      <c r="O47" s="20"/>
      <c r="P47" s="53"/>
      <c r="Q47" s="53"/>
      <c r="R47" s="35"/>
      <c r="S47" s="53"/>
      <c r="T47" s="53"/>
      <c r="U47" s="20"/>
      <c r="V47" s="20"/>
      <c r="W47" s="20"/>
      <c r="X47" s="20"/>
      <c r="Y47" s="53"/>
      <c r="Z47" s="53"/>
      <c r="AA47" s="20"/>
      <c r="AB47" s="21"/>
      <c r="AC47" s="20"/>
    </row>
    <row r="48" ht="15.75">
      <c r="A48" s="1" t="s">
        <v>59</v>
      </c>
    </row>
    <row r="50" spans="1:31" ht="25.5">
      <c r="A50" s="5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/>
      <c r="H50" s="5"/>
      <c r="I50" s="6" t="s">
        <v>89</v>
      </c>
      <c r="J50" s="40"/>
      <c r="K50" s="40"/>
      <c r="L50" s="5" t="s">
        <v>94</v>
      </c>
      <c r="M50" s="5"/>
      <c r="N50" s="5"/>
      <c r="O50" s="5" t="s">
        <v>95</v>
      </c>
      <c r="P50" s="40"/>
      <c r="Q50" s="40"/>
      <c r="R50" s="5" t="s">
        <v>102</v>
      </c>
      <c r="S50" s="40"/>
      <c r="T50" s="40"/>
      <c r="U50" s="5" t="s">
        <v>103</v>
      </c>
      <c r="V50" s="5"/>
      <c r="W50" s="5"/>
      <c r="X50" s="5" t="s">
        <v>104</v>
      </c>
      <c r="Y50" s="40"/>
      <c r="Z50" s="40"/>
      <c r="AA50" s="5" t="s">
        <v>105</v>
      </c>
      <c r="AB50" s="5"/>
      <c r="AC50" s="2"/>
      <c r="AD50" s="14" t="s">
        <v>96</v>
      </c>
      <c r="AE50" s="16" t="s">
        <v>124</v>
      </c>
    </row>
    <row r="51" spans="1:32" ht="12.75">
      <c r="A51" s="8">
        <v>1</v>
      </c>
      <c r="B51" s="5"/>
      <c r="C51" s="32" t="s">
        <v>101</v>
      </c>
      <c r="D51" s="32" t="s">
        <v>47</v>
      </c>
      <c r="E51" s="33">
        <v>1994</v>
      </c>
      <c r="F51" s="32" t="s">
        <v>14</v>
      </c>
      <c r="G51" s="48">
        <v>0.010532407407407407</v>
      </c>
      <c r="H51" s="48">
        <v>0.010532407407407407</v>
      </c>
      <c r="I51" s="31">
        <f>300-H51/G51*100</f>
        <v>200</v>
      </c>
      <c r="J51" s="46">
        <v>0.052453703703703704</v>
      </c>
      <c r="K51" s="46">
        <v>0.0531712962962963</v>
      </c>
      <c r="L51" s="31">
        <f>300-K51/J51*100</f>
        <v>198.63195057369813</v>
      </c>
      <c r="M51" s="5"/>
      <c r="N51" s="5"/>
      <c r="O51" s="33">
        <v>200</v>
      </c>
      <c r="P51" s="46"/>
      <c r="Q51" s="46"/>
      <c r="R51" s="5"/>
      <c r="S51" s="46">
        <v>0.011354166666666667</v>
      </c>
      <c r="T51" s="52">
        <v>0.011354166666666667</v>
      </c>
      <c r="U51" s="31">
        <f>300-T51/S51*100</f>
        <v>200</v>
      </c>
      <c r="V51" s="36">
        <v>0.02217592592592593</v>
      </c>
      <c r="W51" s="36">
        <v>0.02217592592592593</v>
      </c>
      <c r="X51" s="31">
        <f>300-W51/V51*100</f>
        <v>200</v>
      </c>
      <c r="Y51" s="52">
        <v>0.037986111111111116</v>
      </c>
      <c r="Z51" s="52">
        <v>0.037986111111111116</v>
      </c>
      <c r="AA51" s="31">
        <f>300-Z51/Y51*100</f>
        <v>200</v>
      </c>
      <c r="AB51" s="5"/>
      <c r="AC51" s="2"/>
      <c r="AD51" s="7"/>
      <c r="AE51" s="16">
        <v>600</v>
      </c>
      <c r="AF51" s="2" t="s">
        <v>100</v>
      </c>
    </row>
    <row r="52" spans="1:31" ht="12.75">
      <c r="A52" s="8">
        <v>2</v>
      </c>
      <c r="B52" s="9">
        <v>83</v>
      </c>
      <c r="C52" s="10" t="s">
        <v>61</v>
      </c>
      <c r="D52" s="10" t="s">
        <v>6</v>
      </c>
      <c r="E52" s="8">
        <v>1994</v>
      </c>
      <c r="F52" s="10" t="s">
        <v>14</v>
      </c>
      <c r="G52" s="48">
        <v>0.0105324074074074</v>
      </c>
      <c r="H52" s="13">
        <v>0.01056712962962963</v>
      </c>
      <c r="I52" s="31">
        <f>300-H52/G52*100</f>
        <v>199.6703296703296</v>
      </c>
      <c r="J52" s="46">
        <v>0.0524537037037037</v>
      </c>
      <c r="K52" s="42">
        <v>0.05269675925925926</v>
      </c>
      <c r="L52" s="31">
        <f>300-K52/J52*100</f>
        <v>199.53662842012352</v>
      </c>
      <c r="M52" s="8"/>
      <c r="N52" s="8"/>
      <c r="O52" s="8">
        <v>186.1</v>
      </c>
      <c r="P52" s="47">
        <v>0.014224537037037037</v>
      </c>
      <c r="Q52" s="47">
        <v>0.01476851851851852</v>
      </c>
      <c r="R52" s="31">
        <f>300-Q52/P52*100</f>
        <v>196.17575264442635</v>
      </c>
      <c r="S52" s="52">
        <v>0.011354166666666667</v>
      </c>
      <c r="T52" s="52">
        <v>0.013692129629629629</v>
      </c>
      <c r="U52" s="31">
        <f>300-T52/S52*100</f>
        <v>179.4087665647299</v>
      </c>
      <c r="V52" s="36">
        <v>0.02217592592592593</v>
      </c>
      <c r="W52" s="13">
        <v>0.028935185185185185</v>
      </c>
      <c r="X52" s="31">
        <f>300-W52/V52*100</f>
        <v>169.51983298538624</v>
      </c>
      <c r="Y52" s="52">
        <v>0.037986111111111116</v>
      </c>
      <c r="Z52" s="52">
        <v>0.04416666666666667</v>
      </c>
      <c r="AA52" s="31">
        <f>300-Z52/Y52*100</f>
        <v>183.72943327239489</v>
      </c>
      <c r="AB52" s="12">
        <v>0.04099537037037037</v>
      </c>
      <c r="AC52" s="13">
        <v>0.04262731481481482</v>
      </c>
      <c r="AD52" s="31">
        <f>300-AC52/AB52*100</f>
        <v>196.0191981931112</v>
      </c>
      <c r="AE52" s="31">
        <f>I52+L52+R52</f>
        <v>595.3827107348794</v>
      </c>
    </row>
    <row r="53" spans="1:31" ht="12.75">
      <c r="A53" s="8">
        <v>3</v>
      </c>
      <c r="B53" s="9">
        <v>81</v>
      </c>
      <c r="C53" s="10" t="s">
        <v>60</v>
      </c>
      <c r="D53" s="10" t="s">
        <v>10</v>
      </c>
      <c r="E53" s="8">
        <v>1994</v>
      </c>
      <c r="F53" s="10" t="s">
        <v>92</v>
      </c>
      <c r="G53" s="12">
        <v>0.010532407407407407</v>
      </c>
      <c r="H53" s="8"/>
      <c r="I53" s="31"/>
      <c r="J53" s="47">
        <v>0.052453703703703704</v>
      </c>
      <c r="K53" s="42"/>
      <c r="L53" s="31"/>
      <c r="M53" s="8"/>
      <c r="N53" s="8"/>
      <c r="O53" s="8"/>
      <c r="P53" s="47">
        <v>0.014224537037037037</v>
      </c>
      <c r="Q53" s="47">
        <v>0.014224537037037037</v>
      </c>
      <c r="R53" s="31">
        <f>300-Q53/P53*100</f>
        <v>200</v>
      </c>
      <c r="S53" s="52"/>
      <c r="T53" s="52"/>
      <c r="U53" s="31"/>
      <c r="V53" s="36">
        <v>0.02217592592592593</v>
      </c>
      <c r="W53" s="13">
        <v>0.025636574074074072</v>
      </c>
      <c r="X53" s="31">
        <f>300-W53/V53*100</f>
        <v>184.3945720250522</v>
      </c>
      <c r="Y53" s="52">
        <v>0.037986111111111116</v>
      </c>
      <c r="Z53" s="52">
        <v>0.043356481481481475</v>
      </c>
      <c r="AA53" s="31">
        <f>300-Z53/Y53*100</f>
        <v>185.86227909811095</v>
      </c>
      <c r="AB53" s="12">
        <v>0.04099537037037037</v>
      </c>
      <c r="AC53" s="13">
        <v>0.04099537037037037</v>
      </c>
      <c r="AD53" s="31">
        <f>300-AC53/AB53*100</f>
        <v>200</v>
      </c>
      <c r="AE53" s="31">
        <f>R53+AA53+R53</f>
        <v>585.862279098111</v>
      </c>
    </row>
    <row r="54" spans="1:31" ht="12.75">
      <c r="A54" s="8">
        <v>4</v>
      </c>
      <c r="B54" s="9">
        <v>87</v>
      </c>
      <c r="C54" s="10" t="s">
        <v>62</v>
      </c>
      <c r="D54" s="10" t="s">
        <v>32</v>
      </c>
      <c r="E54" s="8">
        <v>1993</v>
      </c>
      <c r="F54" s="10" t="s">
        <v>92</v>
      </c>
      <c r="G54" s="12">
        <v>0.0105324074074074</v>
      </c>
      <c r="H54" s="13">
        <v>0.011400462962962965</v>
      </c>
      <c r="I54" s="31">
        <f>300-H54/G54*100</f>
        <v>191.7582417582417</v>
      </c>
      <c r="J54" s="47">
        <v>0.0524537037037037</v>
      </c>
      <c r="K54" s="42">
        <v>0.06160879629629629</v>
      </c>
      <c r="L54" s="31">
        <f>300-K54/J54*100</f>
        <v>182.54633715798764</v>
      </c>
      <c r="M54" s="8"/>
      <c r="N54" s="8"/>
      <c r="O54" s="8">
        <v>179.9</v>
      </c>
      <c r="P54" s="47"/>
      <c r="Q54" s="47"/>
      <c r="R54" s="8"/>
      <c r="S54" s="47"/>
      <c r="T54" s="47"/>
      <c r="U54" s="8"/>
      <c r="V54" s="8"/>
      <c r="W54" s="8"/>
      <c r="X54" s="31"/>
      <c r="Y54" s="52"/>
      <c r="Z54" s="52"/>
      <c r="AA54" s="31"/>
      <c r="AB54" s="12">
        <v>0.0409953703703704</v>
      </c>
      <c r="AC54" s="13">
        <v>0.04287037037037037</v>
      </c>
      <c r="AD54" s="31">
        <f>300-AC54/AB54*100</f>
        <v>195.42631281761726</v>
      </c>
      <c r="AE54" s="31">
        <f>I54+L54+AD54</f>
        <v>569.7308917338466</v>
      </c>
    </row>
    <row r="55" spans="1:31" ht="12.75">
      <c r="A55" s="8">
        <v>5</v>
      </c>
      <c r="B55" s="9">
        <v>84</v>
      </c>
      <c r="C55" s="10" t="s">
        <v>116</v>
      </c>
      <c r="D55" s="10" t="s">
        <v>36</v>
      </c>
      <c r="E55" s="8">
        <v>1994</v>
      </c>
      <c r="F55" s="26" t="s">
        <v>117</v>
      </c>
      <c r="G55" s="12">
        <v>0.0105324074074074</v>
      </c>
      <c r="H55" s="29">
        <v>0.012708333333333334</v>
      </c>
      <c r="I55" s="31">
        <f>300-H55/G55*100</f>
        <v>179.34065934065927</v>
      </c>
      <c r="J55" s="47">
        <v>0.0524537037037037</v>
      </c>
      <c r="K55" s="47">
        <v>0.0524537037037037</v>
      </c>
      <c r="L55" s="31">
        <f>300-K55/J55*100</f>
        <v>200</v>
      </c>
      <c r="M55" s="8"/>
      <c r="N55" s="8"/>
      <c r="O55" s="8">
        <v>155.5</v>
      </c>
      <c r="P55" s="47"/>
      <c r="Q55" s="47"/>
      <c r="R55" s="8"/>
      <c r="S55" s="47"/>
      <c r="T55" s="47"/>
      <c r="U55" s="8"/>
      <c r="V55" s="8"/>
      <c r="W55" s="8"/>
      <c r="X55" s="8"/>
      <c r="Y55" s="47"/>
      <c r="Z55" s="47"/>
      <c r="AA55" s="8"/>
      <c r="AB55" s="12"/>
      <c r="AC55" s="13"/>
      <c r="AD55" s="31"/>
      <c r="AE55" s="31">
        <f>I55+L55+O55</f>
        <v>534.8406593406593</v>
      </c>
    </row>
    <row r="56" spans="1:31" ht="12.75">
      <c r="A56" s="8">
        <v>6</v>
      </c>
      <c r="B56" s="9">
        <v>82</v>
      </c>
      <c r="C56" s="10" t="s">
        <v>63</v>
      </c>
      <c r="D56" s="10" t="s">
        <v>6</v>
      </c>
      <c r="E56" s="8">
        <v>1994</v>
      </c>
      <c r="F56" s="10" t="s">
        <v>88</v>
      </c>
      <c r="G56" s="48">
        <v>0.0105324074074074</v>
      </c>
      <c r="H56" s="8"/>
      <c r="I56" s="31"/>
      <c r="J56" s="46">
        <v>0.0524537037037037</v>
      </c>
      <c r="K56" s="42"/>
      <c r="L56" s="31"/>
      <c r="M56" s="8"/>
      <c r="N56" s="8"/>
      <c r="O56" s="8"/>
      <c r="P56" s="47"/>
      <c r="Q56" s="47"/>
      <c r="R56" s="8"/>
      <c r="S56" s="47"/>
      <c r="T56" s="47"/>
      <c r="U56" s="8"/>
      <c r="V56" s="36">
        <v>0.02217592592592593</v>
      </c>
      <c r="W56" s="13">
        <v>0.026550925925925926</v>
      </c>
      <c r="X56" s="31">
        <f>300-W56/V56*100</f>
        <v>180.27139874739044</v>
      </c>
      <c r="Y56" s="52">
        <v>0.037986111111111116</v>
      </c>
      <c r="Z56" s="52">
        <v>0.04428240740740741</v>
      </c>
      <c r="AA56" s="31">
        <f>300-Z56/Y56*100</f>
        <v>183.4247410115783</v>
      </c>
      <c r="AB56" s="12">
        <v>0.0409953703703704</v>
      </c>
      <c r="AC56" s="13">
        <v>0.05305555555555556</v>
      </c>
      <c r="AD56" s="31">
        <f>300-AC56/AB56*100</f>
        <v>170.58159232072282</v>
      </c>
      <c r="AE56" s="31">
        <f>AD56+AA56+X56</f>
        <v>534.2777320796915</v>
      </c>
    </row>
    <row r="57" spans="1:31" ht="12.75">
      <c r="A57" s="8">
        <v>7</v>
      </c>
      <c r="B57" s="9">
        <v>86</v>
      </c>
      <c r="C57" s="10" t="s">
        <v>64</v>
      </c>
      <c r="D57" s="10" t="s">
        <v>51</v>
      </c>
      <c r="E57" s="8">
        <v>1993</v>
      </c>
      <c r="F57" s="10" t="s">
        <v>91</v>
      </c>
      <c r="G57" s="12">
        <v>0.0105324074074074</v>
      </c>
      <c r="H57" s="8"/>
      <c r="I57" s="31"/>
      <c r="J57" s="47">
        <v>0.0524537037037037</v>
      </c>
      <c r="K57" s="42"/>
      <c r="L57" s="31"/>
      <c r="M57" s="8"/>
      <c r="N57" s="8"/>
      <c r="O57" s="8"/>
      <c r="P57" s="47"/>
      <c r="Q57" s="47"/>
      <c r="R57" s="8"/>
      <c r="S57" s="47"/>
      <c r="T57" s="47"/>
      <c r="U57" s="8"/>
      <c r="V57" s="8"/>
      <c r="W57" s="8"/>
      <c r="X57" s="8"/>
      <c r="Y57" s="47"/>
      <c r="Z57" s="47"/>
      <c r="AA57" s="8"/>
      <c r="AB57" s="12">
        <v>0.0409953703703704</v>
      </c>
      <c r="AC57" s="13">
        <v>0.0815625</v>
      </c>
      <c r="AD57" s="31">
        <f>300-AC57/AB57*100</f>
        <v>101.04460756634683</v>
      </c>
      <c r="AE57" s="31">
        <f>AD57</f>
        <v>101.04460756634683</v>
      </c>
    </row>
    <row r="58" spans="1:31" ht="12.75">
      <c r="A58" s="8">
        <v>8</v>
      </c>
      <c r="B58" s="9"/>
      <c r="C58" s="10" t="s">
        <v>65</v>
      </c>
      <c r="D58" s="10" t="s">
        <v>66</v>
      </c>
      <c r="E58" s="8">
        <v>1994</v>
      </c>
      <c r="F58" s="10" t="s">
        <v>14</v>
      </c>
      <c r="G58" s="48">
        <v>0.0105324074074074</v>
      </c>
      <c r="H58" s="8"/>
      <c r="I58" s="31"/>
      <c r="J58" s="46">
        <v>0.0524537037037037</v>
      </c>
      <c r="K58" s="42"/>
      <c r="L58" s="31"/>
      <c r="M58" s="8"/>
      <c r="N58" s="8"/>
      <c r="O58" s="8"/>
      <c r="P58" s="47"/>
      <c r="Q58" s="47"/>
      <c r="R58" s="8"/>
      <c r="S58" s="47"/>
      <c r="T58" s="47"/>
      <c r="U58" s="8"/>
      <c r="V58" s="8"/>
      <c r="W58" s="8"/>
      <c r="X58" s="8"/>
      <c r="Y58" s="47"/>
      <c r="Z58" s="47"/>
      <c r="AA58" s="8"/>
      <c r="AB58" s="12">
        <v>0.0409953703703704</v>
      </c>
      <c r="AC58" s="13">
        <v>0.08236111111111111</v>
      </c>
      <c r="AD58" s="31">
        <f>300-AC58/AB58*100</f>
        <v>99.09655561829487</v>
      </c>
      <c r="AE58" s="31">
        <f>AD58</f>
        <v>99.09655561829487</v>
      </c>
    </row>
    <row r="60" ht="15.75">
      <c r="A60" s="1" t="s">
        <v>67</v>
      </c>
    </row>
    <row r="62" spans="1:31" ht="25.5">
      <c r="A62" s="5" t="s">
        <v>0</v>
      </c>
      <c r="B62" s="5" t="s">
        <v>1</v>
      </c>
      <c r="C62" s="5" t="s">
        <v>2</v>
      </c>
      <c r="D62" s="5" t="s">
        <v>3</v>
      </c>
      <c r="E62" s="5" t="s">
        <v>4</v>
      </c>
      <c r="F62" s="5" t="s">
        <v>5</v>
      </c>
      <c r="G62" s="5"/>
      <c r="H62" s="5"/>
      <c r="I62" s="6" t="s">
        <v>89</v>
      </c>
      <c r="J62" s="40"/>
      <c r="K62" s="40"/>
      <c r="L62" s="5" t="s">
        <v>94</v>
      </c>
      <c r="M62" s="5"/>
      <c r="N62" s="5"/>
      <c r="O62" s="5" t="s">
        <v>95</v>
      </c>
      <c r="P62" s="40"/>
      <c r="Q62" s="40"/>
      <c r="R62" s="5" t="s">
        <v>102</v>
      </c>
      <c r="S62" s="40"/>
      <c r="T62" s="40"/>
      <c r="U62" s="5" t="s">
        <v>103</v>
      </c>
      <c r="V62" s="5"/>
      <c r="W62" s="5"/>
      <c r="X62" s="5" t="s">
        <v>104</v>
      </c>
      <c r="Y62" s="40"/>
      <c r="Z62" s="40"/>
      <c r="AA62" s="5" t="s">
        <v>105</v>
      </c>
      <c r="AB62" s="5"/>
      <c r="AC62" s="2"/>
      <c r="AD62" s="14" t="s">
        <v>96</v>
      </c>
      <c r="AE62" s="16" t="s">
        <v>124</v>
      </c>
    </row>
    <row r="63" spans="1:31" ht="12.75">
      <c r="A63" s="8">
        <v>1</v>
      </c>
      <c r="B63" s="9">
        <v>162</v>
      </c>
      <c r="C63" s="17" t="s">
        <v>82</v>
      </c>
      <c r="D63" s="17" t="s">
        <v>83</v>
      </c>
      <c r="E63" s="16">
        <v>1993</v>
      </c>
      <c r="F63" s="17" t="s">
        <v>90</v>
      </c>
      <c r="G63" s="12"/>
      <c r="H63" s="16"/>
      <c r="I63" s="31"/>
      <c r="J63" s="42"/>
      <c r="K63" s="43"/>
      <c r="L63" s="31"/>
      <c r="M63" s="13"/>
      <c r="N63" s="16"/>
      <c r="O63" s="31"/>
      <c r="P63" s="52"/>
      <c r="Q63" s="52"/>
      <c r="R63" s="16">
        <v>200</v>
      </c>
      <c r="S63" s="52"/>
      <c r="T63" s="52"/>
      <c r="U63" s="16">
        <v>200</v>
      </c>
      <c r="V63" s="16"/>
      <c r="W63" s="16"/>
      <c r="X63" s="16">
        <v>200</v>
      </c>
      <c r="Y63" s="52"/>
      <c r="Z63" s="52"/>
      <c r="AA63" s="16">
        <v>200</v>
      </c>
      <c r="AB63" s="17"/>
      <c r="AC63" s="16"/>
      <c r="AD63" s="31"/>
      <c r="AE63" s="16">
        <v>600</v>
      </c>
    </row>
    <row r="64" spans="1:31" ht="12.75">
      <c r="A64" s="8">
        <v>2</v>
      </c>
      <c r="B64" s="9">
        <v>158</v>
      </c>
      <c r="C64" s="10" t="s">
        <v>108</v>
      </c>
      <c r="D64" s="10" t="s">
        <v>109</v>
      </c>
      <c r="E64" s="8">
        <v>1993</v>
      </c>
      <c r="F64" s="10" t="s">
        <v>88</v>
      </c>
      <c r="G64" s="12">
        <v>0.0125810185185185</v>
      </c>
      <c r="H64" s="13">
        <v>0.01275462962962963</v>
      </c>
      <c r="I64" s="31">
        <f>300-H64/G64*100</f>
        <v>198.62005519779194</v>
      </c>
      <c r="J64" s="42">
        <v>0.0476851851851852</v>
      </c>
      <c r="K64" s="42">
        <v>0.0476851851851852</v>
      </c>
      <c r="L64" s="31">
        <f>300-K64/J64*100</f>
        <v>200</v>
      </c>
      <c r="M64" s="13">
        <v>0.03</v>
      </c>
      <c r="N64" s="13">
        <v>0.030474537037037036</v>
      </c>
      <c r="O64" s="31">
        <f>300-N64/M64*100</f>
        <v>198.41820987654322</v>
      </c>
      <c r="P64" s="52"/>
      <c r="Q64" s="52"/>
      <c r="R64" s="8"/>
      <c r="S64" s="47"/>
      <c r="T64" s="47"/>
      <c r="U64" s="8"/>
      <c r="V64" s="8"/>
      <c r="W64" s="8"/>
      <c r="X64" s="8"/>
      <c r="Y64" s="47"/>
      <c r="Z64" s="47"/>
      <c r="AA64" s="8"/>
      <c r="AB64" s="12"/>
      <c r="AC64" s="13"/>
      <c r="AD64" s="31"/>
      <c r="AE64" s="31">
        <f>I64+L64+O64</f>
        <v>597.0382650743352</v>
      </c>
    </row>
    <row r="65" spans="1:31" ht="12.75">
      <c r="A65" s="8">
        <v>3</v>
      </c>
      <c r="B65" s="9">
        <v>164</v>
      </c>
      <c r="C65" s="10" t="s">
        <v>71</v>
      </c>
      <c r="D65" s="10" t="s">
        <v>72</v>
      </c>
      <c r="E65" s="8">
        <v>1994</v>
      </c>
      <c r="F65" s="10" t="s">
        <v>14</v>
      </c>
      <c r="G65" s="12">
        <v>0.01258101851851852</v>
      </c>
      <c r="H65" s="13">
        <v>0.013391203703703704</v>
      </c>
      <c r="I65" s="31">
        <f>300-H65/G65*100</f>
        <v>193.56025758969642</v>
      </c>
      <c r="J65" s="42">
        <v>0.047685185185185185</v>
      </c>
      <c r="K65" s="42">
        <v>0.048414351851851854</v>
      </c>
      <c r="L65" s="31">
        <f>300-K65/J65*100</f>
        <v>198.47087378640776</v>
      </c>
      <c r="M65" s="13">
        <v>0.03</v>
      </c>
      <c r="N65" s="13">
        <v>0.030312499999999996</v>
      </c>
      <c r="O65" s="31">
        <f>300-N65/M65*100</f>
        <v>198.95833333333334</v>
      </c>
      <c r="P65" s="52"/>
      <c r="Q65" s="52"/>
      <c r="R65" s="8"/>
      <c r="S65" s="47"/>
      <c r="T65" s="47"/>
      <c r="U65" s="8"/>
      <c r="V65" s="8"/>
      <c r="W65" s="8"/>
      <c r="X65" s="8"/>
      <c r="Y65" s="47"/>
      <c r="Z65" s="47"/>
      <c r="AA65" s="8"/>
      <c r="AB65" s="12">
        <v>0.0467939814814815</v>
      </c>
      <c r="AC65" s="13">
        <v>0.07375</v>
      </c>
      <c r="AD65" s="31">
        <f>300-AC65/AB65*100</f>
        <v>142.39426168686626</v>
      </c>
      <c r="AE65" s="31">
        <f>I65+L65+O65</f>
        <v>590.9894647094376</v>
      </c>
    </row>
    <row r="66" spans="1:31" ht="12.75">
      <c r="A66" s="8">
        <v>4</v>
      </c>
      <c r="B66" s="9">
        <v>165</v>
      </c>
      <c r="C66" s="10" t="s">
        <v>106</v>
      </c>
      <c r="D66" s="10" t="s">
        <v>107</v>
      </c>
      <c r="E66" s="8">
        <v>1993</v>
      </c>
      <c r="F66" s="10" t="s">
        <v>110</v>
      </c>
      <c r="G66" s="12">
        <v>0.01258101851851852</v>
      </c>
      <c r="H66" s="13">
        <v>0.01258101851851852</v>
      </c>
      <c r="I66" s="31">
        <f>300-H66/G66*100</f>
        <v>200</v>
      </c>
      <c r="J66" s="42">
        <v>0.0476851851851852</v>
      </c>
      <c r="K66" s="42">
        <v>0.05018518518518519</v>
      </c>
      <c r="L66" s="31">
        <f>300-K66/J66*100</f>
        <v>194.7572815533981</v>
      </c>
      <c r="M66" s="13">
        <v>0.03</v>
      </c>
      <c r="N66" s="13">
        <v>0.04171296296296296</v>
      </c>
      <c r="O66" s="31">
        <f>300-N66/M66*100</f>
        <v>160.9567901234568</v>
      </c>
      <c r="P66" s="52"/>
      <c r="Q66" s="52"/>
      <c r="R66" s="8"/>
      <c r="S66" s="47"/>
      <c r="T66" s="47"/>
      <c r="U66" s="8"/>
      <c r="V66" s="8"/>
      <c r="W66" s="8"/>
      <c r="X66" s="8"/>
      <c r="Y66" s="47"/>
      <c r="Z66" s="47"/>
      <c r="AA66" s="8"/>
      <c r="AB66" s="12"/>
      <c r="AC66" s="13"/>
      <c r="AD66" s="31"/>
      <c r="AE66" s="31">
        <f>I66+L66+O66</f>
        <v>555.7140716768549</v>
      </c>
    </row>
    <row r="67" spans="1:31" ht="12.75">
      <c r="A67" s="8">
        <v>5</v>
      </c>
      <c r="B67" s="9"/>
      <c r="C67" s="17" t="s">
        <v>121</v>
      </c>
      <c r="D67" s="17" t="s">
        <v>122</v>
      </c>
      <c r="E67" s="16">
        <v>1994</v>
      </c>
      <c r="F67" s="17" t="s">
        <v>118</v>
      </c>
      <c r="G67" s="12">
        <v>0.0125810185185185</v>
      </c>
      <c r="H67" s="37">
        <v>0.018379629629629628</v>
      </c>
      <c r="I67" s="31">
        <f>300-H67/G67*100</f>
        <v>153.90984360625555</v>
      </c>
      <c r="J67" s="42">
        <v>0.0476851851851852</v>
      </c>
      <c r="K67" s="43">
        <v>0.05037037037037037</v>
      </c>
      <c r="L67" s="31">
        <f>300-K67/J67*100</f>
        <v>194.368932038835</v>
      </c>
      <c r="M67" s="13">
        <v>0.03</v>
      </c>
      <c r="N67" s="13">
        <v>0.03</v>
      </c>
      <c r="O67" s="31">
        <f>300-N67/M67*100</f>
        <v>200</v>
      </c>
      <c r="P67" s="52"/>
      <c r="Q67" s="52"/>
      <c r="R67" s="16"/>
      <c r="S67" s="52"/>
      <c r="T67" s="52"/>
      <c r="U67" s="16"/>
      <c r="V67" s="16"/>
      <c r="W67" s="16"/>
      <c r="X67" s="16"/>
      <c r="Y67" s="52"/>
      <c r="Z67" s="52"/>
      <c r="AA67" s="16"/>
      <c r="AB67" s="17"/>
      <c r="AC67" s="16"/>
      <c r="AD67" s="31"/>
      <c r="AE67" s="31">
        <f>I67+L67+O67</f>
        <v>548.2787756450905</v>
      </c>
    </row>
    <row r="68" spans="1:31" ht="12.75">
      <c r="A68" s="8">
        <v>6</v>
      </c>
      <c r="B68" s="9"/>
      <c r="C68" s="10" t="s">
        <v>73</v>
      </c>
      <c r="D68" s="10" t="s">
        <v>21</v>
      </c>
      <c r="E68" s="8">
        <v>1994</v>
      </c>
      <c r="F68" s="10" t="s">
        <v>90</v>
      </c>
      <c r="G68" s="12">
        <v>0.01258101851851852</v>
      </c>
      <c r="H68" s="8"/>
      <c r="I68" s="31"/>
      <c r="J68" s="42">
        <v>0.047685185185185185</v>
      </c>
      <c r="K68" s="42">
        <v>0.04957175925925925</v>
      </c>
      <c r="L68" s="31">
        <f>300-K68/J68*100</f>
        <v>196.04368932038835</v>
      </c>
      <c r="M68" s="13">
        <v>0.03</v>
      </c>
      <c r="N68" s="13">
        <v>0.030590277777777775</v>
      </c>
      <c r="O68" s="31">
        <f>300-N68/M68*100</f>
        <v>198.03240740740742</v>
      </c>
      <c r="P68" s="52"/>
      <c r="Q68" s="52"/>
      <c r="R68" s="8"/>
      <c r="S68" s="47"/>
      <c r="T68" s="47"/>
      <c r="U68" s="8"/>
      <c r="V68" s="8"/>
      <c r="W68" s="8"/>
      <c r="X68" s="8"/>
      <c r="Y68" s="47"/>
      <c r="Z68" s="47"/>
      <c r="AA68" s="8"/>
      <c r="AB68" s="12">
        <v>0.0467939814814815</v>
      </c>
      <c r="AC68" s="13">
        <v>0.08063657407407408</v>
      </c>
      <c r="AD68" s="31">
        <f>300-AC68/AB68*100</f>
        <v>127.6774672273065</v>
      </c>
      <c r="AE68" s="31">
        <f>L68+O68+AD68</f>
        <v>521.7535639551022</v>
      </c>
    </row>
    <row r="69" spans="1:31" ht="12.75">
      <c r="A69" s="8">
        <v>7</v>
      </c>
      <c r="B69" s="17"/>
      <c r="C69" s="10" t="s">
        <v>68</v>
      </c>
      <c r="D69" s="10" t="s">
        <v>40</v>
      </c>
      <c r="E69" s="8">
        <v>1996</v>
      </c>
      <c r="F69" s="10" t="s">
        <v>88</v>
      </c>
      <c r="G69" s="10"/>
      <c r="H69" s="8"/>
      <c r="I69" s="11"/>
      <c r="J69" s="42"/>
      <c r="K69" s="42"/>
      <c r="L69" s="8"/>
      <c r="M69" s="13"/>
      <c r="N69" s="8"/>
      <c r="O69" s="31"/>
      <c r="P69" s="52"/>
      <c r="Q69" s="52"/>
      <c r="R69" s="8"/>
      <c r="S69" s="47"/>
      <c r="T69" s="47"/>
      <c r="U69" s="8"/>
      <c r="V69" s="8"/>
      <c r="W69" s="8"/>
      <c r="X69" s="8"/>
      <c r="Y69" s="47"/>
      <c r="Z69" s="47"/>
      <c r="AA69" s="8"/>
      <c r="AB69" s="12">
        <v>0.04679398148148148</v>
      </c>
      <c r="AC69" s="13">
        <v>0.04679398148148148</v>
      </c>
      <c r="AD69" s="31">
        <f>300-AC69/AB69*100</f>
        <v>200</v>
      </c>
      <c r="AE69" s="31">
        <f>AD69</f>
        <v>200</v>
      </c>
    </row>
    <row r="70" spans="1:31" ht="12.75">
      <c r="A70" s="8">
        <v>8</v>
      </c>
      <c r="B70" s="17"/>
      <c r="C70" s="10" t="s">
        <v>69</v>
      </c>
      <c r="D70" s="10" t="s">
        <v>70</v>
      </c>
      <c r="E70" s="8">
        <v>1994</v>
      </c>
      <c r="F70" s="10" t="s">
        <v>11</v>
      </c>
      <c r="G70" s="10"/>
      <c r="H70" s="8"/>
      <c r="I70" s="11"/>
      <c r="J70" s="42"/>
      <c r="K70" s="42"/>
      <c r="L70" s="8"/>
      <c r="M70" s="13"/>
      <c r="N70" s="8"/>
      <c r="O70" s="31"/>
      <c r="P70" s="52"/>
      <c r="Q70" s="52"/>
      <c r="R70" s="8"/>
      <c r="S70" s="47"/>
      <c r="T70" s="47"/>
      <c r="U70" s="8"/>
      <c r="V70" s="8"/>
      <c r="W70" s="8"/>
      <c r="X70" s="8"/>
      <c r="Y70" s="47"/>
      <c r="Z70" s="47"/>
      <c r="AA70" s="8"/>
      <c r="AB70" s="12">
        <v>0.04679398148148148</v>
      </c>
      <c r="AC70" s="13">
        <v>0.06350694444444445</v>
      </c>
      <c r="AD70" s="31">
        <f>300-AC70/AB70*100</f>
        <v>164.2839475636903</v>
      </c>
      <c r="AE70" s="31">
        <f>AD70</f>
        <v>164.2839475636903</v>
      </c>
    </row>
    <row r="71" spans="1:30" ht="12.75">
      <c r="A71" s="24"/>
      <c r="B71" s="21"/>
      <c r="C71" s="21"/>
      <c r="D71" s="21"/>
      <c r="E71" s="20"/>
      <c r="F71" s="21"/>
      <c r="G71" s="21"/>
      <c r="H71" s="20"/>
      <c r="I71" s="23"/>
      <c r="J71" s="44"/>
      <c r="K71" s="44"/>
      <c r="L71" s="20"/>
      <c r="M71" s="20"/>
      <c r="N71" s="20"/>
      <c r="O71" s="20"/>
      <c r="P71" s="53"/>
      <c r="Q71" s="53"/>
      <c r="R71" s="20"/>
      <c r="S71" s="53"/>
      <c r="T71" s="53"/>
      <c r="U71" s="20"/>
      <c r="V71" s="20"/>
      <c r="W71" s="20"/>
      <c r="X71" s="20"/>
      <c r="Y71" s="53"/>
      <c r="Z71" s="53"/>
      <c r="AA71" s="20"/>
      <c r="AB71" s="21"/>
      <c r="AC71" s="20"/>
      <c r="AD71" s="35"/>
    </row>
    <row r="72" ht="15.75">
      <c r="A72" s="1" t="s">
        <v>74</v>
      </c>
    </row>
    <row r="74" spans="1:31" ht="25.5">
      <c r="A74" s="5" t="s">
        <v>0</v>
      </c>
      <c r="B74" s="5" t="s">
        <v>1</v>
      </c>
      <c r="C74" s="5" t="s">
        <v>2</v>
      </c>
      <c r="D74" s="5" t="s">
        <v>3</v>
      </c>
      <c r="E74" s="5" t="s">
        <v>4</v>
      </c>
      <c r="F74" s="5" t="s">
        <v>5</v>
      </c>
      <c r="G74" s="5"/>
      <c r="H74" s="5"/>
      <c r="I74" s="6" t="s">
        <v>89</v>
      </c>
      <c r="J74" s="40"/>
      <c r="K74" s="40"/>
      <c r="L74" s="5" t="s">
        <v>94</v>
      </c>
      <c r="M74" s="5"/>
      <c r="N74" s="5"/>
      <c r="O74" s="5" t="s">
        <v>95</v>
      </c>
      <c r="P74" s="40"/>
      <c r="Q74" s="40"/>
      <c r="R74" s="5" t="s">
        <v>102</v>
      </c>
      <c r="S74" s="40"/>
      <c r="T74" s="40"/>
      <c r="U74" s="5" t="s">
        <v>103</v>
      </c>
      <c r="V74" s="5"/>
      <c r="W74" s="5"/>
      <c r="X74" s="5" t="s">
        <v>104</v>
      </c>
      <c r="Y74" s="40"/>
      <c r="Z74" s="40"/>
      <c r="AA74" s="5" t="s">
        <v>105</v>
      </c>
      <c r="AB74" s="5"/>
      <c r="AC74" s="2"/>
      <c r="AD74" s="14" t="s">
        <v>96</v>
      </c>
      <c r="AE74" s="16" t="s">
        <v>124</v>
      </c>
    </row>
    <row r="75" spans="1:31" ht="12.75">
      <c r="A75" s="8">
        <v>1</v>
      </c>
      <c r="B75" s="9">
        <v>66</v>
      </c>
      <c r="C75" s="10" t="s">
        <v>75</v>
      </c>
      <c r="D75" s="10" t="s">
        <v>10</v>
      </c>
      <c r="E75" s="8">
        <v>1984</v>
      </c>
      <c r="F75" s="10" t="s">
        <v>14</v>
      </c>
      <c r="G75" s="12">
        <v>0.011898148148148149</v>
      </c>
      <c r="H75" s="12">
        <v>0.011898148148148149</v>
      </c>
      <c r="I75" s="31">
        <f>300-H75/G75*100</f>
        <v>200</v>
      </c>
      <c r="J75" s="42"/>
      <c r="K75" s="42"/>
      <c r="L75" s="8">
        <v>200</v>
      </c>
      <c r="M75" s="13">
        <v>0.02337962962962963</v>
      </c>
      <c r="N75" s="13">
        <v>0.02480324074074074</v>
      </c>
      <c r="O75" s="31">
        <f>300-N75/M75*100</f>
        <v>193.9108910891089</v>
      </c>
      <c r="P75" s="52"/>
      <c r="Q75" s="52"/>
      <c r="R75" s="8"/>
      <c r="S75" s="47"/>
      <c r="T75" s="47"/>
      <c r="U75" s="8"/>
      <c r="V75" s="8"/>
      <c r="W75" s="8"/>
      <c r="X75" s="8"/>
      <c r="Y75" s="47"/>
      <c r="Z75" s="47"/>
      <c r="AA75" s="8"/>
      <c r="AB75" s="12">
        <v>0.04581018518518518</v>
      </c>
      <c r="AC75" s="13">
        <v>0.04581018518518518</v>
      </c>
      <c r="AD75" s="31">
        <f>300-AC75/AB75*100</f>
        <v>200</v>
      </c>
      <c r="AE75" s="16">
        <v>600</v>
      </c>
    </row>
    <row r="76" spans="1:31" ht="12.75">
      <c r="A76" s="8">
        <v>2</v>
      </c>
      <c r="B76" s="9">
        <v>79</v>
      </c>
      <c r="C76" s="10" t="s">
        <v>76</v>
      </c>
      <c r="D76" s="10" t="s">
        <v>77</v>
      </c>
      <c r="E76" s="8">
        <v>1984</v>
      </c>
      <c r="F76" s="10" t="s">
        <v>14</v>
      </c>
      <c r="G76" s="12">
        <v>0.011898148148148149</v>
      </c>
      <c r="H76" s="8"/>
      <c r="I76" s="31"/>
      <c r="J76" s="42"/>
      <c r="K76" s="42"/>
      <c r="L76" s="8">
        <v>196.2</v>
      </c>
      <c r="M76" s="13">
        <v>0.02337962962962963</v>
      </c>
      <c r="N76" s="13">
        <v>0.02337962962962963</v>
      </c>
      <c r="O76" s="31">
        <f>300-N76/M76*100</f>
        <v>200</v>
      </c>
      <c r="P76" s="52"/>
      <c r="Q76" s="52"/>
      <c r="R76" s="8"/>
      <c r="S76" s="47"/>
      <c r="T76" s="47"/>
      <c r="U76" s="8"/>
      <c r="V76" s="8"/>
      <c r="W76" s="8"/>
      <c r="X76" s="8"/>
      <c r="Y76" s="47"/>
      <c r="Z76" s="47"/>
      <c r="AA76" s="8"/>
      <c r="AB76" s="12">
        <v>0.04581018518518518</v>
      </c>
      <c r="AC76" s="13">
        <v>0.046134259259259264</v>
      </c>
      <c r="AD76" s="31">
        <f>300-AC76/AB76*100</f>
        <v>199.29257200606366</v>
      </c>
      <c r="AE76" s="31">
        <f>L76+O76+AD76</f>
        <v>595.4925720060637</v>
      </c>
    </row>
    <row r="77" spans="1:31" ht="12.75">
      <c r="A77" s="8">
        <v>3</v>
      </c>
      <c r="B77" s="9">
        <v>63</v>
      </c>
      <c r="C77" s="10" t="s">
        <v>78</v>
      </c>
      <c r="D77" s="10" t="s">
        <v>9</v>
      </c>
      <c r="E77" s="8">
        <v>1990</v>
      </c>
      <c r="F77" s="10" t="s">
        <v>14</v>
      </c>
      <c r="G77" s="12">
        <v>0.0118981481481481</v>
      </c>
      <c r="H77" s="13">
        <v>0.01207175925925926</v>
      </c>
      <c r="I77" s="31">
        <f>300-H77/G77*100</f>
        <v>198.540856031128</v>
      </c>
      <c r="J77" s="42"/>
      <c r="K77" s="42"/>
      <c r="L77" s="8">
        <v>187.4</v>
      </c>
      <c r="M77" s="13">
        <v>0.0233796296296296</v>
      </c>
      <c r="N77" s="13">
        <v>0.030104166666666668</v>
      </c>
      <c r="O77" s="31">
        <f>300-N77/M77*100</f>
        <v>171.23762376237607</v>
      </c>
      <c r="P77" s="52"/>
      <c r="Q77" s="52"/>
      <c r="R77" s="8"/>
      <c r="S77" s="47"/>
      <c r="T77" s="47"/>
      <c r="U77" s="8"/>
      <c r="V77" s="8"/>
      <c r="W77" s="8"/>
      <c r="X77" s="8"/>
      <c r="Y77" s="47"/>
      <c r="Z77" s="47"/>
      <c r="AA77" s="8"/>
      <c r="AB77" s="12">
        <v>0.0458101851851852</v>
      </c>
      <c r="AC77" s="13">
        <v>0.04871527777777778</v>
      </c>
      <c r="AD77" s="31">
        <f>300-AC77/AB77*100</f>
        <v>193.65841334007075</v>
      </c>
      <c r="AE77" s="31">
        <f>I77+L77+AD77</f>
        <v>579.5992693711987</v>
      </c>
    </row>
    <row r="78" spans="1:31" ht="12.75">
      <c r="A78" s="8">
        <v>4</v>
      </c>
      <c r="B78" s="9">
        <v>69</v>
      </c>
      <c r="C78" s="10" t="s">
        <v>79</v>
      </c>
      <c r="D78" s="10" t="s">
        <v>47</v>
      </c>
      <c r="E78" s="8">
        <v>1989</v>
      </c>
      <c r="F78" s="10" t="s">
        <v>80</v>
      </c>
      <c r="G78" s="12">
        <v>0.0118981481481481</v>
      </c>
      <c r="H78" s="13">
        <v>0.01659722222222222</v>
      </c>
      <c r="I78" s="31">
        <f>300-H78/G78*100</f>
        <v>160.50583657587495</v>
      </c>
      <c r="J78" s="42"/>
      <c r="K78" s="42"/>
      <c r="L78" s="8">
        <v>181.8</v>
      </c>
      <c r="M78" s="13">
        <v>0.0233796296296296</v>
      </c>
      <c r="N78" s="13">
        <v>0.03142361111111111</v>
      </c>
      <c r="O78" s="31">
        <f>300-N78/M78*100</f>
        <v>165.59405940594044</v>
      </c>
      <c r="P78" s="52"/>
      <c r="Q78" s="52"/>
      <c r="R78" s="8"/>
      <c r="S78" s="47"/>
      <c r="T78" s="47"/>
      <c r="U78" s="8"/>
      <c r="V78" s="8"/>
      <c r="W78" s="8"/>
      <c r="X78" s="8"/>
      <c r="Y78" s="47"/>
      <c r="Z78" s="47"/>
      <c r="AA78" s="8"/>
      <c r="AB78" s="12">
        <v>0.0458101851851852</v>
      </c>
      <c r="AC78" s="13">
        <v>0.05452546296296296</v>
      </c>
      <c r="AD78" s="31">
        <f>300-AC78/AB78*100</f>
        <v>180.97524002021225</v>
      </c>
      <c r="AE78" s="31">
        <f>L78+O78+AD78</f>
        <v>528.3692994261527</v>
      </c>
    </row>
    <row r="79" spans="1:31" ht="12.75">
      <c r="A79" s="8">
        <v>5</v>
      </c>
      <c r="B79" s="9">
        <v>76</v>
      </c>
      <c r="C79" s="10" t="s">
        <v>114</v>
      </c>
      <c r="D79" s="10" t="s">
        <v>51</v>
      </c>
      <c r="E79" s="8">
        <v>1990</v>
      </c>
      <c r="F79" s="10" t="s">
        <v>115</v>
      </c>
      <c r="G79" s="12">
        <v>0.0118981481481481</v>
      </c>
      <c r="H79" s="13">
        <v>0.01568287037037037</v>
      </c>
      <c r="I79" s="31">
        <f>300-H79/G79*100</f>
        <v>168.19066147859868</v>
      </c>
      <c r="J79" s="42"/>
      <c r="K79" s="42"/>
      <c r="L79" s="8">
        <v>151.5</v>
      </c>
      <c r="M79" s="13">
        <v>0.0233796296296296</v>
      </c>
      <c r="N79" s="8"/>
      <c r="O79" s="8"/>
      <c r="P79" s="47"/>
      <c r="Q79" s="47"/>
      <c r="R79" s="8"/>
      <c r="S79" s="47"/>
      <c r="T79" s="47"/>
      <c r="U79" s="8"/>
      <c r="V79" s="8"/>
      <c r="W79" s="8"/>
      <c r="X79" s="8"/>
      <c r="Y79" s="47"/>
      <c r="Z79" s="47"/>
      <c r="AA79" s="8"/>
      <c r="AB79" s="12">
        <v>0.0458101851851852</v>
      </c>
      <c r="AD79" s="31"/>
      <c r="AE79" s="31">
        <f>I79+L79</f>
        <v>319.6906614785987</v>
      </c>
    </row>
    <row r="80" spans="1:31" ht="12.75">
      <c r="A80" s="8">
        <v>6</v>
      </c>
      <c r="B80" s="9"/>
      <c r="C80" s="10" t="s">
        <v>125</v>
      </c>
      <c r="D80" s="10" t="s">
        <v>10</v>
      </c>
      <c r="E80" s="8">
        <v>1990</v>
      </c>
      <c r="F80" s="10" t="s">
        <v>88</v>
      </c>
      <c r="G80" s="10"/>
      <c r="H80" s="8"/>
      <c r="I80" s="11"/>
      <c r="J80" s="42"/>
      <c r="K80" s="42"/>
      <c r="L80" s="8"/>
      <c r="M80" s="8"/>
      <c r="N80" s="8"/>
      <c r="O80" s="8"/>
      <c r="P80" s="47"/>
      <c r="Q80" s="47"/>
      <c r="R80" s="8"/>
      <c r="S80" s="47"/>
      <c r="T80" s="47"/>
      <c r="U80" s="8"/>
      <c r="V80" s="8"/>
      <c r="W80" s="8"/>
      <c r="X80" s="8"/>
      <c r="Y80" s="47"/>
      <c r="Z80" s="47"/>
      <c r="AA80" s="8"/>
      <c r="AB80" s="12">
        <v>0.0458101851851852</v>
      </c>
      <c r="AC80" s="13">
        <v>0.05472222222222223</v>
      </c>
      <c r="AD80" s="31">
        <f>300-AC80/AB80*100</f>
        <v>180.5457301667509</v>
      </c>
      <c r="AE80" s="31">
        <f>AD80</f>
        <v>180.5457301667509</v>
      </c>
    </row>
    <row r="82" ht="15.75">
      <c r="A82" s="1" t="s">
        <v>81</v>
      </c>
    </row>
    <row r="84" spans="1:31" ht="25.5">
      <c r="A84" s="5" t="s">
        <v>0</v>
      </c>
      <c r="B84" s="5" t="s">
        <v>1</v>
      </c>
      <c r="C84" s="5" t="s">
        <v>2</v>
      </c>
      <c r="D84" s="5" t="s">
        <v>3</v>
      </c>
      <c r="E84" s="5" t="s">
        <v>4</v>
      </c>
      <c r="F84" s="5" t="s">
        <v>5</v>
      </c>
      <c r="G84" s="5"/>
      <c r="H84" s="5"/>
      <c r="I84" s="6" t="s">
        <v>89</v>
      </c>
      <c r="J84" s="40"/>
      <c r="K84" s="40"/>
      <c r="L84" s="5" t="s">
        <v>94</v>
      </c>
      <c r="M84" s="5"/>
      <c r="N84" s="5"/>
      <c r="O84" s="5" t="s">
        <v>95</v>
      </c>
      <c r="P84" s="40"/>
      <c r="Q84" s="40"/>
      <c r="R84" s="5"/>
      <c r="S84" s="40"/>
      <c r="T84" s="40"/>
      <c r="U84" s="5"/>
      <c r="V84" s="5"/>
      <c r="W84" s="5"/>
      <c r="X84" s="5"/>
      <c r="Y84" s="40"/>
      <c r="Z84" s="40"/>
      <c r="AA84" s="5"/>
      <c r="AB84" s="5"/>
      <c r="AC84" s="2"/>
      <c r="AD84" s="14" t="s">
        <v>96</v>
      </c>
      <c r="AE84" s="16" t="s">
        <v>124</v>
      </c>
    </row>
    <row r="85" spans="1:31" ht="13.5" customHeight="1">
      <c r="A85" s="8">
        <v>1</v>
      </c>
      <c r="B85" s="9">
        <v>105</v>
      </c>
      <c r="C85" s="10" t="s">
        <v>97</v>
      </c>
      <c r="D85" s="10" t="s">
        <v>85</v>
      </c>
      <c r="E85" s="8">
        <v>1986</v>
      </c>
      <c r="F85" s="10" t="s">
        <v>90</v>
      </c>
      <c r="G85" s="38">
        <v>0.011921296296296298</v>
      </c>
      <c r="H85" s="37">
        <v>0.011921296296296298</v>
      </c>
      <c r="I85" s="31">
        <f>300-H85/G85*100</f>
        <v>200</v>
      </c>
      <c r="J85" s="12">
        <v>0.04594907407407408</v>
      </c>
      <c r="K85" s="12">
        <v>0.04594907407407408</v>
      </c>
      <c r="L85" s="31">
        <f>300-K85/J85*100</f>
        <v>200</v>
      </c>
      <c r="M85" s="13">
        <v>0.02337962962962963</v>
      </c>
      <c r="N85" s="13">
        <v>0.02337962962962963</v>
      </c>
      <c r="O85" s="31">
        <f>300-N85/M85*100</f>
        <v>200</v>
      </c>
      <c r="P85" s="52"/>
      <c r="Q85" s="52"/>
      <c r="R85" s="8"/>
      <c r="S85" s="47"/>
      <c r="T85" s="47"/>
      <c r="U85" s="8"/>
      <c r="V85" s="8"/>
      <c r="W85" s="8"/>
      <c r="X85" s="8"/>
      <c r="Y85" s="47"/>
      <c r="Z85" s="47"/>
      <c r="AA85" s="8"/>
      <c r="AB85" s="12"/>
      <c r="AC85" s="13"/>
      <c r="AD85" s="31"/>
      <c r="AE85" s="16">
        <v>600</v>
      </c>
    </row>
    <row r="86" spans="1:31" ht="12.75">
      <c r="A86" s="8">
        <v>2</v>
      </c>
      <c r="B86" s="9">
        <v>106</v>
      </c>
      <c r="C86" s="10" t="s">
        <v>84</v>
      </c>
      <c r="D86" s="10" t="s">
        <v>85</v>
      </c>
      <c r="E86" s="8">
        <v>1982</v>
      </c>
      <c r="F86" s="10" t="s">
        <v>14</v>
      </c>
      <c r="G86" s="38">
        <v>0.011921296296296298</v>
      </c>
      <c r="H86" s="37">
        <v>0.013379629629629628</v>
      </c>
      <c r="I86" s="31">
        <f>300-H86/G86*100</f>
        <v>187.76699029126218</v>
      </c>
      <c r="J86" s="12">
        <v>0.04594907407407408</v>
      </c>
      <c r="K86" s="12">
        <v>0.05780092592592593</v>
      </c>
      <c r="L86" s="31">
        <f>300-K86/J86*100</f>
        <v>174.2065491183879</v>
      </c>
      <c r="M86" s="13">
        <v>0.02337962962962963</v>
      </c>
      <c r="N86" s="13">
        <v>0.025717592592592594</v>
      </c>
      <c r="O86" s="31">
        <f>300-N86/M86*100</f>
        <v>190</v>
      </c>
      <c r="P86" s="52"/>
      <c r="Q86" s="52"/>
      <c r="R86" s="8"/>
      <c r="S86" s="47"/>
      <c r="T86" s="47"/>
      <c r="U86" s="8"/>
      <c r="V86" s="8"/>
      <c r="W86" s="8"/>
      <c r="X86" s="8"/>
      <c r="Y86" s="47"/>
      <c r="Z86" s="47"/>
      <c r="AA86" s="8"/>
      <c r="AB86" s="12">
        <v>0.053125</v>
      </c>
      <c r="AC86" s="13">
        <v>0.05313657407407407</v>
      </c>
      <c r="AD86" s="31">
        <f>300-AC86/AB86*100</f>
        <v>199.9782135076253</v>
      </c>
      <c r="AE86" s="31">
        <f>I86+O86+AD86</f>
        <v>577.7452037988875</v>
      </c>
    </row>
    <row r="87" spans="1:31" ht="12.75">
      <c r="A87" s="8">
        <v>3</v>
      </c>
      <c r="B87" s="9">
        <v>109</v>
      </c>
      <c r="C87" s="10" t="s">
        <v>82</v>
      </c>
      <c r="D87" s="10" t="s">
        <v>83</v>
      </c>
      <c r="E87" s="8">
        <v>1993</v>
      </c>
      <c r="F87" s="10" t="s">
        <v>90</v>
      </c>
      <c r="G87" s="10"/>
      <c r="H87" s="8"/>
      <c r="I87" s="11"/>
      <c r="J87" s="42"/>
      <c r="K87" s="42"/>
      <c r="L87" s="8"/>
      <c r="M87" s="8"/>
      <c r="N87" s="8"/>
      <c r="O87" s="8"/>
      <c r="P87" s="47"/>
      <c r="Q87" s="47"/>
      <c r="R87" s="8"/>
      <c r="S87" s="47"/>
      <c r="T87" s="47"/>
      <c r="U87" s="8"/>
      <c r="V87" s="8"/>
      <c r="W87" s="8"/>
      <c r="X87" s="8"/>
      <c r="Y87" s="47"/>
      <c r="Z87" s="47"/>
      <c r="AA87" s="8"/>
      <c r="AB87" s="12">
        <v>0.053125</v>
      </c>
      <c r="AC87" s="13">
        <v>0.053125</v>
      </c>
      <c r="AD87" s="31">
        <f>300-AC87/AB87*100</f>
        <v>200</v>
      </c>
      <c r="AE87" s="31">
        <f>AD87</f>
        <v>200</v>
      </c>
    </row>
    <row r="88" spans="1:31" ht="12.75">
      <c r="A88" s="8">
        <v>4</v>
      </c>
      <c r="B88" s="9">
        <v>108</v>
      </c>
      <c r="C88" s="10" t="s">
        <v>86</v>
      </c>
      <c r="D88" s="10" t="s">
        <v>23</v>
      </c>
      <c r="E88" s="8">
        <v>1995</v>
      </c>
      <c r="F88" s="10" t="s">
        <v>8</v>
      </c>
      <c r="G88" s="10"/>
      <c r="H88" s="8"/>
      <c r="I88" s="31"/>
      <c r="J88" s="42"/>
      <c r="K88" s="42"/>
      <c r="L88" s="8"/>
      <c r="M88" s="8"/>
      <c r="N88" s="8"/>
      <c r="O88" s="31"/>
      <c r="P88" s="52"/>
      <c r="Q88" s="52"/>
      <c r="R88" s="8"/>
      <c r="S88" s="47"/>
      <c r="T88" s="47"/>
      <c r="U88" s="8"/>
      <c r="V88" s="8"/>
      <c r="W88" s="8"/>
      <c r="X88" s="8"/>
      <c r="Y88" s="47"/>
      <c r="Z88" s="47"/>
      <c r="AA88" s="8"/>
      <c r="AB88" s="12">
        <v>0.053125</v>
      </c>
      <c r="AC88" s="13">
        <v>0.0541087962962963</v>
      </c>
      <c r="AD88" s="31">
        <f>300-AC88/AB88*100</f>
        <v>198.14814814814815</v>
      </c>
      <c r="AE88" s="31">
        <f>AD88</f>
        <v>198.14814814814815</v>
      </c>
    </row>
    <row r="89" spans="1:31" ht="12.75">
      <c r="A89" s="8">
        <v>5</v>
      </c>
      <c r="B89" s="9"/>
      <c r="C89" s="10" t="s">
        <v>87</v>
      </c>
      <c r="D89" s="10" t="s">
        <v>20</v>
      </c>
      <c r="E89" s="8">
        <v>1988</v>
      </c>
      <c r="F89" s="10" t="s">
        <v>17</v>
      </c>
      <c r="G89" s="10"/>
      <c r="H89" s="8"/>
      <c r="I89" s="31"/>
      <c r="J89" s="42"/>
      <c r="K89" s="42"/>
      <c r="L89" s="8"/>
      <c r="M89" s="8"/>
      <c r="N89" s="8"/>
      <c r="O89" s="31"/>
      <c r="P89" s="52"/>
      <c r="Q89" s="52"/>
      <c r="R89" s="8"/>
      <c r="S89" s="47"/>
      <c r="T89" s="47"/>
      <c r="U89" s="8"/>
      <c r="V89" s="8"/>
      <c r="W89" s="8"/>
      <c r="X89" s="8"/>
      <c r="Y89" s="47"/>
      <c r="Z89" s="47"/>
      <c r="AA89" s="8"/>
      <c r="AB89" s="12">
        <v>0.053125</v>
      </c>
      <c r="AC89" s="13">
        <v>0.06244212962962963</v>
      </c>
      <c r="AD89" s="31">
        <f>300-AC89/AB89*100</f>
        <v>182.46187363834423</v>
      </c>
      <c r="AE89" s="31">
        <f>AD89</f>
        <v>182.46187363834423</v>
      </c>
    </row>
    <row r="90" spans="1:29" ht="12.75">
      <c r="A90" s="24"/>
      <c r="B90" s="25"/>
      <c r="C90" s="26"/>
      <c r="D90" s="26"/>
      <c r="E90" s="24"/>
      <c r="F90" s="26"/>
      <c r="G90" s="26"/>
      <c r="H90" s="24"/>
      <c r="I90" s="27"/>
      <c r="J90" s="45"/>
      <c r="K90" s="45"/>
      <c r="L90" s="24"/>
      <c r="M90" s="24"/>
      <c r="N90" s="24"/>
      <c r="O90" s="24"/>
      <c r="P90" s="54"/>
      <c r="Q90" s="54"/>
      <c r="R90" s="24"/>
      <c r="S90" s="54"/>
      <c r="T90" s="54"/>
      <c r="U90" s="24"/>
      <c r="V90" s="24"/>
      <c r="W90" s="24"/>
      <c r="X90" s="24"/>
      <c r="Y90" s="54"/>
      <c r="Z90" s="54"/>
      <c r="AA90" s="24"/>
      <c r="AB90" s="28"/>
      <c r="AC90" s="29"/>
    </row>
  </sheetData>
  <sheetProtection/>
  <mergeCells count="1">
    <mergeCell ref="A1:A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User</cp:lastModifiedBy>
  <dcterms:created xsi:type="dcterms:W3CDTF">2011-05-29T13:33:59Z</dcterms:created>
  <dcterms:modified xsi:type="dcterms:W3CDTF">2011-06-01T18:27:51Z</dcterms:modified>
  <cp:category/>
  <cp:version/>
  <cp:contentType/>
  <cp:contentStatus/>
</cp:coreProperties>
</file>